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 activeTab="2"/>
  </bookViews>
  <sheets>
    <sheet name="教室分配原则" sheetId="1" r:id="rId1"/>
    <sheet name="二区教室分配方案" sheetId="2" r:id="rId2"/>
    <sheet name="一区教室分配方案" sheetId="3" r:id="rId3"/>
  </sheets>
  <definedNames>
    <definedName name="_xlnm._FilterDatabase" localSheetId="1" hidden="1">二区教室分配方案!$A$1:$E$69</definedName>
    <definedName name="_xlnm._FilterDatabase" localSheetId="2" hidden="1">一区教室分配方案!$A$1:$E$69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9" i="1" l="1"/>
  <c r="C49" i="1"/>
  <c r="D49" i="1"/>
  <c r="E49" i="1"/>
  <c r="F49" i="1"/>
  <c r="G49" i="1"/>
  <c r="H49" i="1"/>
  <c r="I49" i="1"/>
  <c r="J49" i="1"/>
  <c r="K49" i="1"/>
  <c r="B50" i="1"/>
  <c r="C50" i="1"/>
  <c r="D50" i="1"/>
  <c r="E50" i="1"/>
  <c r="F50" i="1"/>
  <c r="G50" i="1"/>
  <c r="H50" i="1"/>
  <c r="I50" i="1"/>
  <c r="K50" i="1"/>
  <c r="B51" i="1"/>
  <c r="C51" i="1"/>
  <c r="D51" i="1"/>
  <c r="E51" i="1"/>
  <c r="F51" i="1"/>
  <c r="G51" i="1"/>
  <c r="H51" i="1"/>
  <c r="I51" i="1"/>
  <c r="J51" i="1"/>
  <c r="K51" i="1"/>
  <c r="B52" i="1"/>
  <c r="C52" i="1"/>
  <c r="D52" i="1"/>
  <c r="E52" i="1"/>
  <c r="F52" i="1"/>
  <c r="G52" i="1"/>
  <c r="H52" i="1"/>
  <c r="I52" i="1"/>
  <c r="J52" i="1"/>
  <c r="K52" i="1"/>
  <c r="B53" i="1"/>
  <c r="C53" i="1"/>
  <c r="D53" i="1"/>
  <c r="E53" i="1"/>
  <c r="F53" i="1"/>
  <c r="G53" i="1"/>
  <c r="H53" i="1"/>
  <c r="I53" i="1"/>
  <c r="K53" i="1"/>
  <c r="B54" i="1"/>
  <c r="C54" i="1"/>
  <c r="D54" i="1"/>
  <c r="E54" i="1"/>
  <c r="F54" i="1"/>
  <c r="G54" i="1"/>
  <c r="H54" i="1"/>
  <c r="I54" i="1"/>
  <c r="J54" i="1"/>
  <c r="K54" i="1"/>
  <c r="B55" i="1"/>
  <c r="C55" i="1"/>
  <c r="D55" i="1"/>
  <c r="E55" i="1"/>
  <c r="F55" i="1"/>
  <c r="G55" i="1"/>
  <c r="H55" i="1"/>
  <c r="I55" i="1"/>
  <c r="J55" i="1"/>
  <c r="K55" i="1"/>
  <c r="F39" i="1"/>
  <c r="J34" i="1" l="1"/>
  <c r="J44" i="1" s="1"/>
  <c r="H34" i="1"/>
  <c r="F34" i="1"/>
  <c r="F44" i="1" s="1"/>
  <c r="B38" i="1"/>
  <c r="C38" i="1"/>
  <c r="D38" i="1"/>
  <c r="E38" i="1"/>
  <c r="F38" i="1"/>
  <c r="G38" i="1"/>
  <c r="H38" i="1"/>
  <c r="I38" i="1"/>
  <c r="J38" i="1"/>
  <c r="K38" i="1"/>
  <c r="B39" i="1"/>
  <c r="D39" i="1"/>
  <c r="K39" i="1"/>
  <c r="B40" i="1"/>
  <c r="D40" i="1"/>
  <c r="F40" i="1"/>
  <c r="H40" i="1"/>
  <c r="J40" i="1"/>
  <c r="K40" i="1"/>
  <c r="B41" i="1"/>
  <c r="D41" i="1"/>
  <c r="F41" i="1"/>
  <c r="H41" i="1"/>
  <c r="J41" i="1"/>
  <c r="K41" i="1"/>
  <c r="B42" i="1"/>
  <c r="D42" i="1"/>
  <c r="F42" i="1"/>
  <c r="H42" i="1"/>
  <c r="K42" i="1"/>
  <c r="B43" i="1"/>
  <c r="D43" i="1"/>
  <c r="F43" i="1"/>
  <c r="K43" i="1"/>
  <c r="B44" i="1"/>
  <c r="D44" i="1"/>
  <c r="E44" i="1"/>
  <c r="G44" i="1"/>
  <c r="H44" i="1"/>
  <c r="I44" i="1"/>
  <c r="K44" i="1"/>
  <c r="K8" i="1" l="1"/>
  <c r="G3" i="1"/>
  <c r="J3" i="1" s="1"/>
  <c r="G4" i="1"/>
  <c r="J4" i="1" s="1"/>
  <c r="G5" i="1"/>
  <c r="J5" i="1" s="1"/>
  <c r="G6" i="1"/>
  <c r="J6" i="1" s="1"/>
  <c r="G7" i="1"/>
  <c r="J7" i="1" s="1"/>
  <c r="G9" i="1"/>
  <c r="G10" i="1"/>
  <c r="G11" i="1"/>
  <c r="G12" i="1"/>
  <c r="G13" i="1"/>
  <c r="G2" i="1"/>
  <c r="J2" i="1" s="1"/>
  <c r="J13" i="1" l="1"/>
  <c r="C33" i="1"/>
  <c r="J12" i="1"/>
  <c r="C32" i="1"/>
  <c r="J11" i="1"/>
  <c r="C31" i="1"/>
  <c r="J10" i="1"/>
  <c r="C30" i="1"/>
  <c r="J9" i="1"/>
  <c r="C29" i="1"/>
  <c r="C39" i="1" l="1"/>
  <c r="E29" i="1"/>
  <c r="E39" i="1" s="1"/>
  <c r="G29" i="1"/>
  <c r="G39" i="1" s="1"/>
  <c r="C34" i="1"/>
  <c r="C44" i="1" s="1"/>
  <c r="I29" i="1"/>
  <c r="I39" i="1" s="1"/>
  <c r="E32" i="1"/>
  <c r="E42" i="1" s="1"/>
  <c r="G32" i="1"/>
  <c r="G42" i="1" s="1"/>
  <c r="I32" i="1"/>
  <c r="I42" i="1" s="1"/>
  <c r="C42" i="1"/>
  <c r="I30" i="1"/>
  <c r="I40" i="1" s="1"/>
  <c r="C40" i="1"/>
  <c r="E30" i="1"/>
  <c r="E40" i="1" s="1"/>
  <c r="G30" i="1"/>
  <c r="G40" i="1" s="1"/>
  <c r="E33" i="1"/>
  <c r="E43" i="1" s="1"/>
  <c r="G33" i="1"/>
  <c r="G43" i="1" s="1"/>
  <c r="C43" i="1"/>
  <c r="I33" i="1"/>
  <c r="I43" i="1" s="1"/>
  <c r="G31" i="1"/>
  <c r="G41" i="1" s="1"/>
  <c r="C41" i="1"/>
  <c r="I31" i="1"/>
  <c r="I41" i="1" s="1"/>
  <c r="E31" i="1"/>
  <c r="E41" i="1" s="1"/>
</calcChain>
</file>

<file path=xl/sharedStrings.xml><?xml version="1.0" encoding="utf-8"?>
<sst xmlns="http://schemas.openxmlformats.org/spreadsheetml/2006/main" count="576" uniqueCount="310">
  <si>
    <t>先进制造工程学院</t>
  </si>
  <si>
    <t>人工智能与大数据学院</t>
  </si>
  <si>
    <t>城市建设与交通学院</t>
  </si>
  <si>
    <t>生物食品与环境学院</t>
  </si>
  <si>
    <t>能源材料与化工学院</t>
  </si>
  <si>
    <t>设计学院</t>
  </si>
  <si>
    <t>经济与管理学院</t>
  </si>
  <si>
    <t>语言文化与传媒学院</t>
  </si>
  <si>
    <t>教育学院</t>
  </si>
  <si>
    <t>外国语学院</t>
  </si>
  <si>
    <t>旅游与会展学院</t>
  </si>
  <si>
    <t>教室编号</t>
    <phoneticPr fontId="3" type="noConversion"/>
  </si>
  <si>
    <t>教室名称</t>
  </si>
  <si>
    <t>座位数</t>
  </si>
  <si>
    <t>教室类别</t>
  </si>
  <si>
    <t>使用部门</t>
  </si>
  <si>
    <t>JX235105</t>
  </si>
  <si>
    <t>35-105</t>
  </si>
  <si>
    <t>多媒体教室</t>
  </si>
  <si>
    <t>JX235107</t>
  </si>
  <si>
    <t>35-107</t>
  </si>
  <si>
    <t xml:space="preserve">生物食品与环境学院 </t>
  </si>
  <si>
    <t>JX235112</t>
  </si>
  <si>
    <t>35-112</t>
  </si>
  <si>
    <t>先进制造工程学院</t>
    <phoneticPr fontId="3" type="noConversion"/>
  </si>
  <si>
    <t>JX235114</t>
  </si>
  <si>
    <t>35-114</t>
  </si>
  <si>
    <t>JX235201</t>
  </si>
  <si>
    <t>35-201</t>
  </si>
  <si>
    <t>JX235203</t>
  </si>
  <si>
    <t>35-203</t>
  </si>
  <si>
    <t xml:space="preserve">人工智能与大数据学院 </t>
  </si>
  <si>
    <t>JX235204</t>
  </si>
  <si>
    <t>35-204</t>
  </si>
  <si>
    <t>JX235205</t>
  </si>
  <si>
    <t>35-205</t>
  </si>
  <si>
    <t>JX235206</t>
  </si>
  <si>
    <t>35-206</t>
  </si>
  <si>
    <t xml:space="preserve">城市建设与交通学院 </t>
  </si>
  <si>
    <t>JX235207</t>
  </si>
  <si>
    <t>35-207</t>
  </si>
  <si>
    <t xml:space="preserve">先进制造工程学院 </t>
    <phoneticPr fontId="3" type="noConversion"/>
  </si>
  <si>
    <t>JX235208</t>
  </si>
  <si>
    <t>35-208</t>
  </si>
  <si>
    <t>JX235210</t>
  </si>
  <si>
    <t>35-210</t>
  </si>
  <si>
    <t>JX235212</t>
  </si>
  <si>
    <t>35-212</t>
  </si>
  <si>
    <t>JX235303</t>
  </si>
  <si>
    <t>35-303</t>
  </si>
  <si>
    <t>JX235304</t>
  </si>
  <si>
    <t>35-304</t>
  </si>
  <si>
    <t>JX235306</t>
  </si>
  <si>
    <t>35-306</t>
  </si>
  <si>
    <t>JX235308</t>
  </si>
  <si>
    <t>35-308</t>
  </si>
  <si>
    <t>JX235401</t>
  </si>
  <si>
    <t>35-401</t>
  </si>
  <si>
    <t>研究生处</t>
    <phoneticPr fontId="3" type="noConversion"/>
  </si>
  <si>
    <t>JX235403</t>
  </si>
  <si>
    <t>35-403</t>
  </si>
  <si>
    <t>JX235404</t>
  </si>
  <si>
    <t>35-404</t>
  </si>
  <si>
    <t>JX235405</t>
  </si>
  <si>
    <t>35-405</t>
  </si>
  <si>
    <t>JX235406</t>
  </si>
  <si>
    <t>35-406</t>
  </si>
  <si>
    <t>研究生处</t>
    <phoneticPr fontId="3" type="noConversion"/>
  </si>
  <si>
    <t>JX235409</t>
  </si>
  <si>
    <t>35-409</t>
  </si>
  <si>
    <t>JX235410</t>
  </si>
  <si>
    <t>35-410</t>
  </si>
  <si>
    <t>JX235412</t>
  </si>
  <si>
    <t>35-412</t>
  </si>
  <si>
    <t>JX235414</t>
  </si>
  <si>
    <t>35-414</t>
  </si>
  <si>
    <t>JX236101</t>
  </si>
  <si>
    <t>36-101</t>
  </si>
  <si>
    <t>JX236103</t>
  </si>
  <si>
    <t>36-103</t>
  </si>
  <si>
    <t>JX236104</t>
  </si>
  <si>
    <t>36-104</t>
  </si>
  <si>
    <t>JX236105</t>
  </si>
  <si>
    <t>36-105</t>
  </si>
  <si>
    <t>JX236106</t>
  </si>
  <si>
    <t>36-106</t>
  </si>
  <si>
    <t>JX236108</t>
  </si>
  <si>
    <t>36-108</t>
  </si>
  <si>
    <t>JX2361JT</t>
  </si>
  <si>
    <t>36-1JT</t>
  </si>
  <si>
    <t>JX236201</t>
  </si>
  <si>
    <t>36-201</t>
  </si>
  <si>
    <t>JX236203</t>
  </si>
  <si>
    <t>36-203</t>
  </si>
  <si>
    <t xml:space="preserve">先进制造工程学院 </t>
  </si>
  <si>
    <t>JX236204</t>
  </si>
  <si>
    <t>36-204</t>
  </si>
  <si>
    <t>JX236205</t>
  </si>
  <si>
    <t>36-205</t>
  </si>
  <si>
    <t>JX236210</t>
  </si>
  <si>
    <t>36-210</t>
  </si>
  <si>
    <t>JX236212</t>
  </si>
  <si>
    <t>36-212</t>
  </si>
  <si>
    <t>JX2362JT</t>
  </si>
  <si>
    <t>36-2JT</t>
  </si>
  <si>
    <t>JX2363JT</t>
  </si>
  <si>
    <t>36-3JT</t>
  </si>
  <si>
    <t>JX237101</t>
  </si>
  <si>
    <t>37-101</t>
  </si>
  <si>
    <t>JX237103</t>
  </si>
  <si>
    <t>37-103</t>
  </si>
  <si>
    <t xml:space="preserve">设计学院 </t>
  </si>
  <si>
    <t>JX237105</t>
  </si>
  <si>
    <t>37-105</t>
  </si>
  <si>
    <t>JX237106</t>
  </si>
  <si>
    <t>37-106</t>
  </si>
  <si>
    <t>JX237108</t>
  </si>
  <si>
    <t>37-108</t>
  </si>
  <si>
    <t>JX2371JT</t>
  </si>
  <si>
    <t>37-1JT</t>
  </si>
  <si>
    <t>JX237201</t>
  </si>
  <si>
    <t>37-201</t>
  </si>
  <si>
    <t>JX237203</t>
  </si>
  <si>
    <t>37-203</t>
  </si>
  <si>
    <t>JX237205</t>
  </si>
  <si>
    <t>37-205</t>
  </si>
  <si>
    <t>JX237206</t>
  </si>
  <si>
    <t>37-206</t>
  </si>
  <si>
    <t>JX237208</t>
  </si>
  <si>
    <t>37-208</t>
  </si>
  <si>
    <t>JX237212</t>
  </si>
  <si>
    <t>37-212</t>
  </si>
  <si>
    <t>JX2372JT</t>
  </si>
  <si>
    <t>37-2JT</t>
  </si>
  <si>
    <t>JX2373JT</t>
  </si>
  <si>
    <t>37-3JT</t>
  </si>
  <si>
    <t>JX2382JT</t>
  </si>
  <si>
    <t>38-2JT</t>
  </si>
  <si>
    <t>JX2381JT</t>
  </si>
  <si>
    <t>38-3JT</t>
  </si>
  <si>
    <t>JX2412JT</t>
  </si>
  <si>
    <t>41-2JT</t>
  </si>
  <si>
    <t>JX2411JT</t>
  </si>
  <si>
    <t>41-3JT</t>
  </si>
  <si>
    <t>JX292201</t>
  </si>
  <si>
    <t>生-201</t>
  </si>
  <si>
    <t>JX292203</t>
  </si>
  <si>
    <t>生-203</t>
  </si>
  <si>
    <t>JX292207</t>
  </si>
  <si>
    <t>生-207</t>
  </si>
  <si>
    <t>生物食品与环境学院</t>
    <phoneticPr fontId="3" type="noConversion"/>
  </si>
  <si>
    <t>JX292209</t>
  </si>
  <si>
    <t>生-209</t>
  </si>
  <si>
    <t>JX292210</t>
  </si>
  <si>
    <t>生-210</t>
  </si>
  <si>
    <t>JX292212</t>
  </si>
  <si>
    <t>生-212</t>
  </si>
  <si>
    <t>JX2911JT</t>
  </si>
  <si>
    <t>生化-1JT</t>
  </si>
  <si>
    <t>JX2912JT</t>
  </si>
  <si>
    <t>生化-2JT</t>
  </si>
  <si>
    <t>能源材料与化工学院</t>
    <phoneticPr fontId="3" type="noConversion"/>
  </si>
  <si>
    <t xml:space="preserve">教室编号 </t>
  </si>
  <si>
    <t xml:space="preserve">教室名称 </t>
  </si>
  <si>
    <t xml:space="preserve">座位数 </t>
  </si>
  <si>
    <t xml:space="preserve">教室类别 </t>
  </si>
  <si>
    <t>03493</t>
  </si>
  <si>
    <t>8-101</t>
  </si>
  <si>
    <t>03494</t>
  </si>
  <si>
    <t>8-102</t>
  </si>
  <si>
    <t>03495</t>
  </si>
  <si>
    <t>8-103</t>
  </si>
  <si>
    <t>03496</t>
  </si>
  <si>
    <t>8-104</t>
  </si>
  <si>
    <t>03497</t>
  </si>
  <si>
    <t>8-105</t>
  </si>
  <si>
    <t>03498</t>
  </si>
  <si>
    <t>8-201</t>
  </si>
  <si>
    <t>03499</t>
  </si>
  <si>
    <t>8-202</t>
  </si>
  <si>
    <t>03500</t>
  </si>
  <si>
    <t>8-203</t>
  </si>
  <si>
    <t>03501</t>
  </si>
  <si>
    <t>8-204</t>
  </si>
  <si>
    <t>03502</t>
  </si>
  <si>
    <t>8-205</t>
  </si>
  <si>
    <t>03505</t>
  </si>
  <si>
    <t>8-303</t>
  </si>
  <si>
    <t>03506</t>
  </si>
  <si>
    <t>8-304</t>
  </si>
  <si>
    <t>03507</t>
  </si>
  <si>
    <t>8-305</t>
  </si>
  <si>
    <t>03508</t>
  </si>
  <si>
    <t>8-401</t>
  </si>
  <si>
    <t>03509</t>
  </si>
  <si>
    <t>8-402</t>
  </si>
  <si>
    <t>03510</t>
  </si>
  <si>
    <t>8-403</t>
  </si>
  <si>
    <t>03511</t>
  </si>
  <si>
    <t>8-404</t>
  </si>
  <si>
    <t>03512</t>
  </si>
  <si>
    <t>8-405</t>
  </si>
  <si>
    <t>03513</t>
  </si>
  <si>
    <t>8-501</t>
  </si>
  <si>
    <t>03514</t>
  </si>
  <si>
    <t>8-502</t>
  </si>
  <si>
    <t>03515</t>
  </si>
  <si>
    <t>8-503</t>
  </si>
  <si>
    <t>03516</t>
  </si>
  <si>
    <t>8-504</t>
  </si>
  <si>
    <t>03517</t>
  </si>
  <si>
    <t>8-505</t>
  </si>
  <si>
    <t>03521</t>
  </si>
  <si>
    <t>8-506</t>
  </si>
  <si>
    <t>1-101</t>
  </si>
  <si>
    <t>1-103</t>
  </si>
  <si>
    <t>1-105</t>
  </si>
  <si>
    <t>1-107</t>
  </si>
  <si>
    <t>1-301</t>
  </si>
  <si>
    <t>1-302</t>
  </si>
  <si>
    <t>1-303</t>
  </si>
  <si>
    <t>1-305</t>
  </si>
  <si>
    <t>1-307</t>
  </si>
  <si>
    <t>2-107</t>
  </si>
  <si>
    <t>2-301</t>
  </si>
  <si>
    <t>2-302</t>
  </si>
  <si>
    <t>2-303</t>
  </si>
  <si>
    <t>2-305</t>
  </si>
  <si>
    <t>2-307</t>
  </si>
  <si>
    <t>3-101</t>
  </si>
  <si>
    <t>3-301</t>
  </si>
  <si>
    <t>3-302</t>
  </si>
  <si>
    <t>3-303</t>
  </si>
  <si>
    <t>3-305</t>
  </si>
  <si>
    <t>3-307</t>
  </si>
  <si>
    <t>4-101</t>
  </si>
  <si>
    <t>4-107</t>
  </si>
  <si>
    <t>4-301</t>
  </si>
  <si>
    <t>4-302</t>
  </si>
  <si>
    <t>4-303</t>
  </si>
  <si>
    <t>4-305</t>
  </si>
  <si>
    <t>4-307</t>
  </si>
  <si>
    <t>5-101</t>
  </si>
  <si>
    <t>5-305</t>
  </si>
  <si>
    <t>5-306</t>
  </si>
  <si>
    <t>5-307</t>
  </si>
  <si>
    <t>5-309</t>
  </si>
  <si>
    <t>6-101</t>
  </si>
  <si>
    <t>6-103</t>
  </si>
  <si>
    <t>6-301</t>
  </si>
  <si>
    <t>6-302</t>
  </si>
  <si>
    <t>6-303</t>
  </si>
  <si>
    <t>6-307</t>
  </si>
  <si>
    <t>11-103</t>
  </si>
  <si>
    <t>j03401</t>
  </si>
  <si>
    <t>8-106</t>
  </si>
  <si>
    <t>j03402</t>
  </si>
  <si>
    <t>8-206</t>
  </si>
  <si>
    <t>j03403</t>
  </si>
  <si>
    <t>8-306</t>
  </si>
  <si>
    <t>j03406</t>
  </si>
  <si>
    <t>8-406</t>
  </si>
  <si>
    <t>教室总数</t>
    <phoneticPr fontId="1" type="noConversion"/>
  </si>
  <si>
    <t>一区</t>
    <phoneticPr fontId="1" type="noConversion"/>
  </si>
  <si>
    <t>二区</t>
    <phoneticPr fontId="1" type="noConversion"/>
  </si>
  <si>
    <t>一区</t>
    <phoneticPr fontId="1" type="noConversion"/>
  </si>
  <si>
    <t>校区班级总数</t>
    <phoneticPr fontId="1" type="noConversion"/>
  </si>
  <si>
    <t>设计学院</t>
    <phoneticPr fontId="1" type="noConversion"/>
  </si>
  <si>
    <t>设计学院</t>
    <phoneticPr fontId="1" type="noConversion"/>
  </si>
  <si>
    <t>旅游与会展学院</t>
    <phoneticPr fontId="1" type="noConversion"/>
  </si>
  <si>
    <t>教育学院</t>
    <phoneticPr fontId="1" type="noConversion"/>
  </si>
  <si>
    <t>35#401、35#406研究生处使用</t>
    <phoneticPr fontId="1" type="noConversion"/>
  </si>
  <si>
    <t>经济与管理学院</t>
    <phoneticPr fontId="1" type="noConversion"/>
  </si>
  <si>
    <t>备注</t>
    <phoneticPr fontId="1" type="noConversion"/>
  </si>
  <si>
    <t>经济与管理学院</t>
    <phoneticPr fontId="1" type="noConversion"/>
  </si>
  <si>
    <t>外国语学院</t>
    <phoneticPr fontId="1" type="noConversion"/>
  </si>
  <si>
    <t>外国语学院</t>
    <phoneticPr fontId="1" type="noConversion"/>
  </si>
  <si>
    <t>语言文化与传媒学院</t>
    <phoneticPr fontId="1" type="noConversion"/>
  </si>
  <si>
    <t>中外合作物流专业</t>
    <phoneticPr fontId="1" type="noConversion"/>
  </si>
  <si>
    <t>柬埔寨班</t>
    <phoneticPr fontId="1" type="noConversion"/>
  </si>
  <si>
    <t>经济与管理学院</t>
    <phoneticPr fontId="1" type="noConversion"/>
  </si>
  <si>
    <t>语言文化与传媒学院</t>
    <phoneticPr fontId="1" type="noConversion"/>
  </si>
  <si>
    <t>旅游与会展学院</t>
    <phoneticPr fontId="1" type="noConversion"/>
  </si>
  <si>
    <t>教育学院</t>
    <phoneticPr fontId="1" type="noConversion"/>
  </si>
  <si>
    <t>物流专业2间
柬埔寨班2间</t>
    <phoneticPr fontId="1" type="noConversion"/>
  </si>
  <si>
    <t>校区</t>
    <phoneticPr fontId="1" type="noConversion"/>
  </si>
  <si>
    <t>分配教室数量</t>
    <phoneticPr fontId="1" type="noConversion"/>
  </si>
  <si>
    <t>21级班级</t>
    <phoneticPr fontId="1" type="noConversion"/>
  </si>
  <si>
    <t>19级班级</t>
    <phoneticPr fontId="1" type="noConversion"/>
  </si>
  <si>
    <t>20级班级</t>
    <phoneticPr fontId="1" type="noConversion"/>
  </si>
  <si>
    <t>22级班级</t>
    <phoneticPr fontId="1" type="noConversion"/>
  </si>
  <si>
    <t>学院班级总数</t>
    <phoneticPr fontId="1" type="noConversion"/>
  </si>
  <si>
    <t>所属校区</t>
    <phoneticPr fontId="1" type="noConversion"/>
  </si>
  <si>
    <t>取整后教室数量</t>
    <phoneticPr fontId="1" type="noConversion"/>
  </si>
  <si>
    <t>学生学院</t>
    <phoneticPr fontId="1" type="noConversion"/>
  </si>
  <si>
    <t>学院代码</t>
    <phoneticPr fontId="1" type="noConversion"/>
  </si>
  <si>
    <t>参与分配教室总数</t>
    <phoneticPr fontId="1" type="noConversion"/>
  </si>
  <si>
    <t>备注：1、所有所属学生学院的公共课程（思政、数学、物理等）优先使用该学院的教室
      2、交叉使用教室各学院自行协调</t>
    <phoneticPr fontId="1" type="noConversion"/>
  </si>
  <si>
    <t>学院</t>
    <phoneticPr fontId="1" type="noConversion"/>
  </si>
  <si>
    <t>班级数</t>
    <phoneticPr fontId="1" type="noConversion"/>
  </si>
  <si>
    <t>阶梯教室</t>
    <phoneticPr fontId="1" type="noConversion"/>
  </si>
  <si>
    <t>大教室120</t>
    <phoneticPr fontId="1" type="noConversion"/>
  </si>
  <si>
    <t>中教室</t>
    <phoneticPr fontId="1" type="noConversion"/>
  </si>
  <si>
    <t>小教室</t>
    <phoneticPr fontId="1" type="noConversion"/>
  </si>
  <si>
    <t>一区多媒体教室现状</t>
    <phoneticPr fontId="1" type="noConversion"/>
  </si>
  <si>
    <t>实际分配教室</t>
    <phoneticPr fontId="1" type="noConversion"/>
  </si>
  <si>
    <t>柬埔寨班</t>
    <phoneticPr fontId="1" type="noConversion"/>
  </si>
  <si>
    <t>中德物流</t>
    <phoneticPr fontId="1" type="noConversion"/>
  </si>
  <si>
    <t>按班级比例更改多媒体教室分配数1</t>
    <phoneticPr fontId="1" type="noConversion"/>
  </si>
  <si>
    <t>按班级比例更改多媒体教室分配数2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</si>
</sst>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8"/>
      <color theme="1"/>
      <name val="等线"/>
      <family val="2"/>
      <scheme val="minor"/>
    </font>
    <font>
      <sz val="18"/>
      <color theme="1"/>
      <name val="等线"/>
      <family val="3"/>
      <charset val="134"/>
      <scheme val="minor"/>
    </font>
    <font>
      <sz val="11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quotePrefix="1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/>
    </xf>
    <xf numFmtId="0" fontId="4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workbookViewId="0">
      <selection activeCell="G47" sqref="G47"/>
    </sheetView>
  </sheetViews>
  <sheetFormatPr defaultRowHeight="14.25" x14ac:dyDescent="0.2"/>
  <cols>
    <col min="1" max="1" width="10.25" customWidth="1"/>
    <col min="2" max="2" width="20.875" customWidth="1"/>
    <col min="3" max="3" width="12.125" customWidth="1"/>
    <col min="4" max="4" width="10.5" customWidth="1"/>
    <col min="5" max="5" width="10.875" customWidth="1"/>
    <col min="6" max="6" width="16.625" customWidth="1"/>
    <col min="7" max="7" width="12.375" customWidth="1"/>
    <col min="8" max="8" width="13.25" customWidth="1"/>
    <col min="9" max="9" width="10.625" customWidth="1"/>
    <col min="10" max="10" width="14.5" customWidth="1"/>
    <col min="11" max="11" width="9.625" customWidth="1"/>
    <col min="12" max="12" width="13.625" customWidth="1"/>
  </cols>
  <sheetData>
    <row r="1" spans="1:11" ht="28.5" x14ac:dyDescent="0.2">
      <c r="A1" s="24" t="s">
        <v>295</v>
      </c>
      <c r="B1" s="30" t="s">
        <v>294</v>
      </c>
      <c r="C1" s="31" t="s">
        <v>288</v>
      </c>
      <c r="D1" s="31" t="s">
        <v>289</v>
      </c>
      <c r="E1" s="31" t="s">
        <v>287</v>
      </c>
      <c r="F1" s="31" t="s">
        <v>290</v>
      </c>
      <c r="G1" s="31" t="s">
        <v>291</v>
      </c>
      <c r="H1" s="31" t="s">
        <v>292</v>
      </c>
      <c r="I1" s="31" t="s">
        <v>266</v>
      </c>
      <c r="J1" s="31" t="s">
        <v>286</v>
      </c>
      <c r="K1" s="31" t="s">
        <v>293</v>
      </c>
    </row>
    <row r="2" spans="1:11" x14ac:dyDescent="0.2">
      <c r="A2" s="18">
        <v>101</v>
      </c>
      <c r="B2" s="17" t="s">
        <v>0</v>
      </c>
      <c r="C2" s="17">
        <v>12</v>
      </c>
      <c r="D2" s="17">
        <v>12</v>
      </c>
      <c r="E2" s="17">
        <v>16</v>
      </c>
      <c r="F2" s="17">
        <v>19</v>
      </c>
      <c r="G2" s="18">
        <f>SUM(C2:F2)</f>
        <v>59</v>
      </c>
      <c r="H2" s="17" t="s">
        <v>264</v>
      </c>
      <c r="I2" s="49">
        <v>226</v>
      </c>
      <c r="J2" s="17">
        <f>65/226*G2</f>
        <v>16.969026548672566</v>
      </c>
      <c r="K2" s="18">
        <v>17</v>
      </c>
    </row>
    <row r="3" spans="1:11" x14ac:dyDescent="0.2">
      <c r="A3" s="18">
        <v>102</v>
      </c>
      <c r="B3" s="17" t="s">
        <v>1</v>
      </c>
      <c r="C3" s="17">
        <v>10</v>
      </c>
      <c r="D3" s="17">
        <v>9</v>
      </c>
      <c r="E3" s="17">
        <v>14</v>
      </c>
      <c r="F3" s="17">
        <v>18</v>
      </c>
      <c r="G3" s="18">
        <f t="shared" ref="G3:G13" si="0">SUM(C3:F3)</f>
        <v>51</v>
      </c>
      <c r="H3" s="17" t="s">
        <v>264</v>
      </c>
      <c r="I3" s="49"/>
      <c r="J3" s="17">
        <f t="shared" ref="J3:J7" si="1">65/226*G3</f>
        <v>14.668141592920355</v>
      </c>
      <c r="K3" s="18">
        <v>15</v>
      </c>
    </row>
    <row r="4" spans="1:11" x14ac:dyDescent="0.2">
      <c r="A4" s="18">
        <v>103</v>
      </c>
      <c r="B4" s="17" t="s">
        <v>2</v>
      </c>
      <c r="C4" s="17">
        <v>4</v>
      </c>
      <c r="D4" s="17">
        <v>4</v>
      </c>
      <c r="E4" s="17">
        <v>8</v>
      </c>
      <c r="F4" s="17">
        <v>9</v>
      </c>
      <c r="G4" s="18">
        <f t="shared" si="0"/>
        <v>25</v>
      </c>
      <c r="H4" s="17" t="s">
        <v>264</v>
      </c>
      <c r="I4" s="49"/>
      <c r="J4" s="17">
        <f t="shared" si="1"/>
        <v>7.1902654867256635</v>
      </c>
      <c r="K4" s="18">
        <v>7</v>
      </c>
    </row>
    <row r="5" spans="1:11" x14ac:dyDescent="0.2">
      <c r="A5" s="18">
        <v>104</v>
      </c>
      <c r="B5" s="17" t="s">
        <v>3</v>
      </c>
      <c r="C5" s="17">
        <v>6</v>
      </c>
      <c r="D5" s="17">
        <v>5</v>
      </c>
      <c r="E5" s="17">
        <v>6</v>
      </c>
      <c r="F5" s="17">
        <v>8</v>
      </c>
      <c r="G5" s="18">
        <f t="shared" si="0"/>
        <v>25</v>
      </c>
      <c r="H5" s="17" t="s">
        <v>264</v>
      </c>
      <c r="I5" s="49"/>
      <c r="J5" s="17">
        <f t="shared" si="1"/>
        <v>7.1902654867256635</v>
      </c>
      <c r="K5" s="18">
        <v>7</v>
      </c>
    </row>
    <row r="6" spans="1:11" x14ac:dyDescent="0.2">
      <c r="A6" s="18">
        <v>105</v>
      </c>
      <c r="B6" s="17" t="s">
        <v>4</v>
      </c>
      <c r="C6" s="17">
        <v>6</v>
      </c>
      <c r="D6" s="17">
        <v>7</v>
      </c>
      <c r="E6" s="17">
        <v>6</v>
      </c>
      <c r="F6" s="17">
        <v>8</v>
      </c>
      <c r="G6" s="18">
        <f t="shared" si="0"/>
        <v>27</v>
      </c>
      <c r="H6" s="17" t="s">
        <v>264</v>
      </c>
      <c r="I6" s="49"/>
      <c r="J6" s="17">
        <f t="shared" si="1"/>
        <v>7.7654867256637168</v>
      </c>
      <c r="K6" s="18">
        <v>8</v>
      </c>
    </row>
    <row r="7" spans="1:11" x14ac:dyDescent="0.2">
      <c r="A7" s="18">
        <v>106</v>
      </c>
      <c r="B7" s="17" t="s">
        <v>5</v>
      </c>
      <c r="C7" s="17">
        <v>9</v>
      </c>
      <c r="D7" s="17">
        <v>9</v>
      </c>
      <c r="E7" s="17">
        <v>10</v>
      </c>
      <c r="F7" s="17">
        <v>11</v>
      </c>
      <c r="G7" s="18">
        <f t="shared" si="0"/>
        <v>39</v>
      </c>
      <c r="H7" s="17" t="s">
        <v>264</v>
      </c>
      <c r="I7" s="49"/>
      <c r="J7" s="17">
        <f t="shared" si="1"/>
        <v>11.216814159292035</v>
      </c>
      <c r="K7" s="18">
        <v>11</v>
      </c>
    </row>
    <row r="8" spans="1:11" x14ac:dyDescent="0.2">
      <c r="A8" s="18"/>
      <c r="B8" s="17"/>
      <c r="C8" s="17"/>
      <c r="D8" s="17"/>
      <c r="E8" s="17"/>
      <c r="F8" s="17"/>
      <c r="G8" s="17"/>
      <c r="H8" s="19"/>
      <c r="I8" s="20"/>
      <c r="J8" s="17"/>
      <c r="K8" s="27">
        <f>SUM(K2:K7)</f>
        <v>65</v>
      </c>
    </row>
    <row r="9" spans="1:11" x14ac:dyDescent="0.2">
      <c r="A9" s="18">
        <v>107</v>
      </c>
      <c r="B9" s="17" t="s">
        <v>6</v>
      </c>
      <c r="C9" s="17">
        <v>24</v>
      </c>
      <c r="D9" s="17">
        <v>25</v>
      </c>
      <c r="E9" s="17">
        <v>25</v>
      </c>
      <c r="F9" s="17">
        <v>27</v>
      </c>
      <c r="G9" s="18">
        <f t="shared" si="0"/>
        <v>101</v>
      </c>
      <c r="H9" s="21" t="s">
        <v>265</v>
      </c>
      <c r="I9" s="49">
        <v>177</v>
      </c>
      <c r="J9" s="17">
        <f>64/177*G9</f>
        <v>36.519774011299432</v>
      </c>
      <c r="K9" s="18">
        <v>35</v>
      </c>
    </row>
    <row r="10" spans="1:11" x14ac:dyDescent="0.2">
      <c r="A10" s="18">
        <v>108</v>
      </c>
      <c r="B10" s="17" t="s">
        <v>7</v>
      </c>
      <c r="C10" s="17">
        <v>3</v>
      </c>
      <c r="D10" s="17">
        <v>3</v>
      </c>
      <c r="E10" s="17">
        <v>5</v>
      </c>
      <c r="F10" s="17">
        <v>7</v>
      </c>
      <c r="G10" s="18">
        <f t="shared" si="0"/>
        <v>18</v>
      </c>
      <c r="H10" s="21" t="s">
        <v>265</v>
      </c>
      <c r="I10" s="49"/>
      <c r="J10" s="17">
        <f t="shared" ref="J10:J13" si="2">64/177*G10</f>
        <v>6.5084745762711869</v>
      </c>
      <c r="K10" s="18">
        <v>7</v>
      </c>
    </row>
    <row r="11" spans="1:11" x14ac:dyDescent="0.2">
      <c r="A11" s="18">
        <v>109</v>
      </c>
      <c r="B11" s="17" t="s">
        <v>8</v>
      </c>
      <c r="C11" s="17">
        <v>4</v>
      </c>
      <c r="D11" s="17">
        <v>4</v>
      </c>
      <c r="E11" s="17">
        <v>6</v>
      </c>
      <c r="F11" s="17">
        <v>7</v>
      </c>
      <c r="G11" s="18">
        <f t="shared" si="0"/>
        <v>21</v>
      </c>
      <c r="H11" s="21" t="s">
        <v>265</v>
      </c>
      <c r="I11" s="49"/>
      <c r="J11" s="17">
        <f t="shared" si="2"/>
        <v>7.593220338983051</v>
      </c>
      <c r="K11" s="18">
        <v>8</v>
      </c>
    </row>
    <row r="12" spans="1:11" x14ac:dyDescent="0.2">
      <c r="A12" s="18">
        <v>110</v>
      </c>
      <c r="B12" s="17" t="s">
        <v>9</v>
      </c>
      <c r="C12" s="17">
        <v>4</v>
      </c>
      <c r="D12" s="17">
        <v>4</v>
      </c>
      <c r="E12" s="17">
        <v>6</v>
      </c>
      <c r="F12" s="17">
        <v>7</v>
      </c>
      <c r="G12" s="18">
        <f t="shared" si="0"/>
        <v>21</v>
      </c>
      <c r="H12" s="21" t="s">
        <v>265</v>
      </c>
      <c r="I12" s="49"/>
      <c r="J12" s="17">
        <f t="shared" si="2"/>
        <v>7.593220338983051</v>
      </c>
      <c r="K12" s="18">
        <v>8</v>
      </c>
    </row>
    <row r="13" spans="1:11" x14ac:dyDescent="0.2">
      <c r="A13" s="18">
        <v>111</v>
      </c>
      <c r="B13" s="17" t="s">
        <v>10</v>
      </c>
      <c r="C13" s="17">
        <v>4</v>
      </c>
      <c r="D13" s="17">
        <v>4</v>
      </c>
      <c r="E13" s="17">
        <v>4</v>
      </c>
      <c r="F13" s="17">
        <v>4</v>
      </c>
      <c r="G13" s="18">
        <f t="shared" si="0"/>
        <v>16</v>
      </c>
      <c r="H13" s="21" t="s">
        <v>265</v>
      </c>
      <c r="I13" s="49"/>
      <c r="J13" s="17">
        <f t="shared" si="2"/>
        <v>5.7853107344632768</v>
      </c>
      <c r="K13" s="18">
        <v>6</v>
      </c>
    </row>
    <row r="14" spans="1:11" ht="15" x14ac:dyDescent="0.2">
      <c r="A14" s="16"/>
      <c r="B14" s="16"/>
      <c r="C14" s="16"/>
      <c r="D14" s="16"/>
      <c r="E14" s="16"/>
      <c r="F14" s="16"/>
      <c r="G14" s="32"/>
      <c r="H14" s="16"/>
      <c r="I14" s="16"/>
      <c r="J14" s="16"/>
      <c r="K14" s="28">
        <v>64</v>
      </c>
    </row>
    <row r="15" spans="1:11" ht="32.450000000000003" customHeight="1" x14ac:dyDescent="0.2">
      <c r="A15" s="31" t="s">
        <v>285</v>
      </c>
      <c r="B15" s="31" t="s">
        <v>262</v>
      </c>
      <c r="C15" s="31" t="s">
        <v>296</v>
      </c>
      <c r="D15" s="31" t="s">
        <v>273</v>
      </c>
      <c r="E15" s="22"/>
      <c r="F15" s="16"/>
      <c r="G15" s="16"/>
      <c r="H15" s="16"/>
      <c r="I15" s="16"/>
      <c r="J15" s="16"/>
      <c r="K15" s="16"/>
    </row>
    <row r="16" spans="1:11" ht="57" x14ac:dyDescent="0.2">
      <c r="A16" s="25" t="s">
        <v>263</v>
      </c>
      <c r="B16" s="25">
        <v>68</v>
      </c>
      <c r="C16" s="26">
        <v>64</v>
      </c>
      <c r="D16" s="23" t="s">
        <v>284</v>
      </c>
      <c r="E16" s="16"/>
      <c r="F16" s="16"/>
      <c r="G16" s="16"/>
      <c r="H16" s="16"/>
      <c r="I16" s="16"/>
      <c r="J16" s="16"/>
      <c r="K16" s="16"/>
    </row>
    <row r="17" spans="1:14" ht="57" x14ac:dyDescent="0.2">
      <c r="A17" s="25" t="s">
        <v>264</v>
      </c>
      <c r="B17" s="25">
        <v>67</v>
      </c>
      <c r="C17" s="26">
        <v>65</v>
      </c>
      <c r="D17" s="23" t="s">
        <v>271</v>
      </c>
      <c r="E17" s="16"/>
      <c r="F17" s="16"/>
      <c r="G17" s="16"/>
      <c r="H17" s="16"/>
      <c r="I17" s="16"/>
      <c r="J17" s="16"/>
      <c r="K17" s="16"/>
    </row>
    <row r="18" spans="1:14" ht="15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4" ht="40.15" customHeight="1" x14ac:dyDescent="0.2">
      <c r="A19" s="50" t="s">
        <v>297</v>
      </c>
      <c r="B19" s="50"/>
      <c r="C19" s="50"/>
      <c r="D19" s="50"/>
      <c r="E19" s="50"/>
      <c r="F19" s="50"/>
      <c r="G19" s="50"/>
      <c r="H19" s="50"/>
      <c r="I19" s="16"/>
      <c r="J19" s="16"/>
      <c r="K19" s="16"/>
    </row>
    <row r="23" spans="1:14" s="4" customFormat="1" ht="30" customHeight="1" x14ac:dyDescent="0.2">
      <c r="A23" s="37" t="s">
        <v>304</v>
      </c>
      <c r="B23" s="29" t="s">
        <v>300</v>
      </c>
      <c r="C23" s="29">
        <v>6</v>
      </c>
      <c r="D23" s="29" t="s">
        <v>301</v>
      </c>
      <c r="E23" s="29">
        <v>22</v>
      </c>
      <c r="F23" s="29" t="s">
        <v>302</v>
      </c>
      <c r="G23" s="29">
        <v>6</v>
      </c>
      <c r="H23" s="29" t="s">
        <v>303</v>
      </c>
      <c r="I23" s="29">
        <v>30</v>
      </c>
      <c r="J23" s="29" t="s">
        <v>306</v>
      </c>
      <c r="K23" s="29">
        <v>2</v>
      </c>
      <c r="L23" s="29" t="s">
        <v>307</v>
      </c>
      <c r="M23" s="29">
        <v>2</v>
      </c>
      <c r="N23" s="36"/>
    </row>
    <row r="28" spans="1:14" s="4" customFormat="1" x14ac:dyDescent="0.2">
      <c r="B28" s="29" t="s">
        <v>298</v>
      </c>
      <c r="C28" s="29" t="s">
        <v>299</v>
      </c>
      <c r="D28" s="29"/>
      <c r="E28" s="29" t="s">
        <v>300</v>
      </c>
      <c r="F28" s="29" t="s">
        <v>305</v>
      </c>
      <c r="G28" s="29" t="s">
        <v>301</v>
      </c>
      <c r="H28" s="29" t="s">
        <v>305</v>
      </c>
      <c r="I28" s="29" t="s">
        <v>302</v>
      </c>
      <c r="J28" s="29" t="s">
        <v>305</v>
      </c>
      <c r="K28" s="29" t="s">
        <v>303</v>
      </c>
      <c r="L28" s="29" t="s">
        <v>305</v>
      </c>
    </row>
    <row r="29" spans="1:14" s="4" customFormat="1" ht="23.25" customHeight="1" x14ac:dyDescent="0.2">
      <c r="B29" s="34" t="s">
        <v>6</v>
      </c>
      <c r="C29" s="18">
        <f t="shared" ref="C29:C33" si="3">G9</f>
        <v>101</v>
      </c>
      <c r="D29" s="29"/>
      <c r="E29" s="29">
        <f>6*C29/177</f>
        <v>3.4237288135593222</v>
      </c>
      <c r="F29" s="29">
        <v>3</v>
      </c>
      <c r="G29" s="29">
        <f>22*C29/177</f>
        <v>12.55367231638418</v>
      </c>
      <c r="H29" s="29">
        <v>12</v>
      </c>
      <c r="I29" s="29">
        <f>5*C29/177</f>
        <v>2.8531073446327682</v>
      </c>
      <c r="J29" s="29">
        <v>2</v>
      </c>
      <c r="K29" s="29"/>
    </row>
    <row r="30" spans="1:14" s="4" customFormat="1" x14ac:dyDescent="0.2">
      <c r="B30" s="34" t="s">
        <v>7</v>
      </c>
      <c r="C30" s="18">
        <f t="shared" si="3"/>
        <v>18</v>
      </c>
      <c r="D30" s="29"/>
      <c r="E30" s="29">
        <f t="shared" ref="E30:E33" si="4">6*C30/177</f>
        <v>0.61016949152542377</v>
      </c>
      <c r="F30" s="29">
        <v>1</v>
      </c>
      <c r="G30" s="29">
        <f t="shared" ref="G30:G33" si="5">22*C30/177</f>
        <v>2.2372881355932202</v>
      </c>
      <c r="H30" s="29">
        <v>3</v>
      </c>
      <c r="I30" s="29">
        <f t="shared" ref="I30:I33" si="6">5*C30/177</f>
        <v>0.50847457627118642</v>
      </c>
      <c r="J30" s="29">
        <v>1</v>
      </c>
      <c r="K30" s="29"/>
    </row>
    <row r="31" spans="1:14" s="4" customFormat="1" x14ac:dyDescent="0.2">
      <c r="B31" s="34" t="s">
        <v>8</v>
      </c>
      <c r="C31" s="18">
        <f t="shared" si="3"/>
        <v>21</v>
      </c>
      <c r="D31" s="29"/>
      <c r="E31" s="29">
        <f t="shared" si="4"/>
        <v>0.71186440677966101</v>
      </c>
      <c r="F31" s="29">
        <v>1</v>
      </c>
      <c r="G31" s="29">
        <f t="shared" si="5"/>
        <v>2.6101694915254239</v>
      </c>
      <c r="H31" s="29">
        <v>3</v>
      </c>
      <c r="I31" s="29">
        <f t="shared" si="6"/>
        <v>0.59322033898305082</v>
      </c>
      <c r="J31" s="29">
        <v>1</v>
      </c>
      <c r="K31" s="29"/>
    </row>
    <row r="32" spans="1:14" s="4" customFormat="1" x14ac:dyDescent="0.2">
      <c r="B32" s="34" t="s">
        <v>9</v>
      </c>
      <c r="C32" s="18">
        <f t="shared" si="3"/>
        <v>21</v>
      </c>
      <c r="D32" s="29"/>
      <c r="E32" s="29">
        <f t="shared" si="4"/>
        <v>0.71186440677966101</v>
      </c>
      <c r="F32" s="29">
        <v>0</v>
      </c>
      <c r="G32" s="29">
        <f t="shared" si="5"/>
        <v>2.6101694915254239</v>
      </c>
      <c r="H32" s="29">
        <v>1</v>
      </c>
      <c r="I32" s="29">
        <f t="shared" si="6"/>
        <v>0.59322033898305082</v>
      </c>
      <c r="J32" s="29">
        <v>1</v>
      </c>
      <c r="K32" s="29"/>
    </row>
    <row r="33" spans="2:11" s="4" customFormat="1" x14ac:dyDescent="0.2">
      <c r="B33" s="34" t="s">
        <v>10</v>
      </c>
      <c r="C33" s="18">
        <f t="shared" si="3"/>
        <v>16</v>
      </c>
      <c r="D33" s="29"/>
      <c r="E33" s="29">
        <f t="shared" si="4"/>
        <v>0.5423728813559322</v>
      </c>
      <c r="F33" s="29">
        <v>1</v>
      </c>
      <c r="G33" s="29">
        <f t="shared" si="5"/>
        <v>1.9887005649717515</v>
      </c>
      <c r="H33" s="29">
        <v>3</v>
      </c>
      <c r="I33" s="29">
        <f t="shared" si="6"/>
        <v>0.4519774011299435</v>
      </c>
      <c r="J33" s="29">
        <v>1</v>
      </c>
      <c r="K33" s="29"/>
    </row>
    <row r="34" spans="2:11" s="4" customFormat="1" x14ac:dyDescent="0.2">
      <c r="B34" s="40"/>
      <c r="C34" s="35">
        <f>SUM(C29:C33)</f>
        <v>177</v>
      </c>
      <c r="D34" s="29"/>
      <c r="E34" s="29"/>
      <c r="F34" s="29">
        <f>SUM(F29:F33)</f>
        <v>6</v>
      </c>
      <c r="G34" s="29"/>
      <c r="H34" s="29">
        <f>SUM(H29:H33)</f>
        <v>22</v>
      </c>
      <c r="I34" s="29"/>
      <c r="J34" s="29">
        <f>SUM(J29:J33)</f>
        <v>6</v>
      </c>
      <c r="K34" s="29"/>
    </row>
    <row r="35" spans="2:11" s="4" customFormat="1" x14ac:dyDescent="0.2">
      <c r="B35" s="38"/>
      <c r="C35" s="36"/>
      <c r="D35" s="36"/>
      <c r="E35" s="36"/>
      <c r="F35" s="36"/>
      <c r="G35" s="36"/>
      <c r="H35" s="36"/>
      <c r="I35" s="36"/>
      <c r="J35" s="36"/>
      <c r="K35" s="36"/>
    </row>
    <row r="36" spans="2:11" s="4" customFormat="1" x14ac:dyDescent="0.2">
      <c r="B36" s="38"/>
      <c r="C36" s="36"/>
      <c r="D36" s="36"/>
      <c r="E36" s="36"/>
      <c r="F36" s="36"/>
      <c r="G36" s="36"/>
      <c r="H36" s="36"/>
      <c r="I36" s="36"/>
      <c r="J36" s="36"/>
      <c r="K36" s="36"/>
    </row>
    <row r="37" spans="2:11" s="4" customFormat="1" ht="30.75" customHeight="1" x14ac:dyDescent="0.2">
      <c r="B37" s="51" t="s">
        <v>308</v>
      </c>
      <c r="C37" s="52"/>
      <c r="D37" s="52"/>
      <c r="E37" s="52"/>
      <c r="F37" s="52"/>
      <c r="G37" s="52"/>
      <c r="H37" s="52"/>
      <c r="I37" s="52"/>
      <c r="J37" s="52"/>
      <c r="K37" s="52"/>
    </row>
    <row r="38" spans="2:11" s="4" customFormat="1" ht="29.25" customHeight="1" x14ac:dyDescent="0.2">
      <c r="B38" s="29" t="str">
        <f t="shared" ref="B38:K38" si="7">B28</f>
        <v>学院</v>
      </c>
      <c r="C38" s="29" t="str">
        <f t="shared" si="7"/>
        <v>班级数</v>
      </c>
      <c r="D38" s="29">
        <f t="shared" si="7"/>
        <v>0</v>
      </c>
      <c r="E38" s="29" t="str">
        <f t="shared" si="7"/>
        <v>阶梯教室</v>
      </c>
      <c r="F38" s="29" t="str">
        <f t="shared" si="7"/>
        <v>实际分配教室</v>
      </c>
      <c r="G38" s="29" t="str">
        <f t="shared" si="7"/>
        <v>大教室120</v>
      </c>
      <c r="H38" s="29" t="str">
        <f t="shared" si="7"/>
        <v>实际分配教室</v>
      </c>
      <c r="I38" s="29" t="str">
        <f t="shared" si="7"/>
        <v>中教室</v>
      </c>
      <c r="J38" s="29" t="str">
        <f t="shared" si="7"/>
        <v>实际分配教室</v>
      </c>
      <c r="K38" s="29" t="str">
        <f t="shared" si="7"/>
        <v>小教室</v>
      </c>
    </row>
    <row r="39" spans="2:11" s="4" customFormat="1" ht="19.5" customHeight="1" x14ac:dyDescent="0.2">
      <c r="B39" s="34" t="str">
        <f t="shared" ref="B39:G39" si="8">B29</f>
        <v>经济与管理学院</v>
      </c>
      <c r="C39" s="18">
        <f t="shared" si="8"/>
        <v>101</v>
      </c>
      <c r="D39" s="29">
        <f t="shared" si="8"/>
        <v>0</v>
      </c>
      <c r="E39" s="29">
        <f t="shared" si="8"/>
        <v>3.4237288135593222</v>
      </c>
      <c r="F39" s="29">
        <f>F29</f>
        <v>3</v>
      </c>
      <c r="G39" s="29">
        <f t="shared" si="8"/>
        <v>12.55367231638418</v>
      </c>
      <c r="H39" s="39">
        <v>13</v>
      </c>
      <c r="I39" s="29">
        <f>I29</f>
        <v>2.8531073446327682</v>
      </c>
      <c r="J39" s="39">
        <v>3</v>
      </c>
      <c r="K39" s="29">
        <f>K29</f>
        <v>0</v>
      </c>
    </row>
    <row r="40" spans="2:11" s="4" customFormat="1" ht="19.5" customHeight="1" x14ac:dyDescent="0.2">
      <c r="B40" s="34" t="str">
        <f t="shared" ref="B40:K40" si="9">B30</f>
        <v>语言文化与传媒学院</v>
      </c>
      <c r="C40" s="18">
        <f t="shared" si="9"/>
        <v>18</v>
      </c>
      <c r="D40" s="29">
        <f t="shared" si="9"/>
        <v>0</v>
      </c>
      <c r="E40" s="29">
        <f t="shared" si="9"/>
        <v>0.61016949152542377</v>
      </c>
      <c r="F40" s="29">
        <f t="shared" si="9"/>
        <v>1</v>
      </c>
      <c r="G40" s="29">
        <f t="shared" si="9"/>
        <v>2.2372881355932202</v>
      </c>
      <c r="H40" s="29">
        <f t="shared" si="9"/>
        <v>3</v>
      </c>
      <c r="I40" s="29">
        <f t="shared" si="9"/>
        <v>0.50847457627118642</v>
      </c>
      <c r="J40" s="29">
        <f t="shared" si="9"/>
        <v>1</v>
      </c>
      <c r="K40" s="29">
        <f t="shared" si="9"/>
        <v>0</v>
      </c>
    </row>
    <row r="41" spans="2:11" s="4" customFormat="1" ht="19.5" customHeight="1" x14ac:dyDescent="0.2">
      <c r="B41" s="34" t="str">
        <f t="shared" ref="B41:K41" si="10">B31</f>
        <v>教育学院</v>
      </c>
      <c r="C41" s="18">
        <f t="shared" si="10"/>
        <v>21</v>
      </c>
      <c r="D41" s="29">
        <f t="shared" si="10"/>
        <v>0</v>
      </c>
      <c r="E41" s="29">
        <f t="shared" si="10"/>
        <v>0.71186440677966101</v>
      </c>
      <c r="F41" s="29">
        <f t="shared" si="10"/>
        <v>1</v>
      </c>
      <c r="G41" s="29">
        <f t="shared" si="10"/>
        <v>2.6101694915254239</v>
      </c>
      <c r="H41" s="29">
        <f t="shared" si="10"/>
        <v>3</v>
      </c>
      <c r="I41" s="29">
        <f t="shared" si="10"/>
        <v>0.59322033898305082</v>
      </c>
      <c r="J41" s="29">
        <f t="shared" si="10"/>
        <v>1</v>
      </c>
      <c r="K41" s="29">
        <f t="shared" si="10"/>
        <v>0</v>
      </c>
    </row>
    <row r="42" spans="2:11" s="4" customFormat="1" ht="19.5" customHeight="1" x14ac:dyDescent="0.2">
      <c r="B42" s="34" t="str">
        <f t="shared" ref="B42:K42" si="11">B32</f>
        <v>外国语学院</v>
      </c>
      <c r="C42" s="18">
        <f t="shared" si="11"/>
        <v>21</v>
      </c>
      <c r="D42" s="29">
        <f t="shared" si="11"/>
        <v>0</v>
      </c>
      <c r="E42" s="29">
        <f t="shared" si="11"/>
        <v>0.71186440677966101</v>
      </c>
      <c r="F42" s="29">
        <f t="shared" si="11"/>
        <v>0</v>
      </c>
      <c r="G42" s="29">
        <f t="shared" si="11"/>
        <v>2.6101694915254239</v>
      </c>
      <c r="H42" s="29">
        <f t="shared" si="11"/>
        <v>1</v>
      </c>
      <c r="I42" s="29">
        <f t="shared" si="11"/>
        <v>0.59322033898305082</v>
      </c>
      <c r="J42" s="41">
        <v>1</v>
      </c>
      <c r="K42" s="29">
        <f t="shared" si="11"/>
        <v>0</v>
      </c>
    </row>
    <row r="43" spans="2:11" s="4" customFormat="1" ht="19.5" customHeight="1" x14ac:dyDescent="0.2">
      <c r="B43" s="34" t="str">
        <f t="shared" ref="B43:G43" si="12">B33</f>
        <v>旅游与会展学院</v>
      </c>
      <c r="C43" s="18">
        <f t="shared" si="12"/>
        <v>16</v>
      </c>
      <c r="D43" s="29">
        <f t="shared" si="12"/>
        <v>0</v>
      </c>
      <c r="E43" s="29">
        <f t="shared" si="12"/>
        <v>0.5423728813559322</v>
      </c>
      <c r="F43" s="29">
        <f t="shared" si="12"/>
        <v>1</v>
      </c>
      <c r="G43" s="29">
        <f t="shared" si="12"/>
        <v>1.9887005649717515</v>
      </c>
      <c r="H43" s="39">
        <v>2</v>
      </c>
      <c r="I43" s="29">
        <f>I33</f>
        <v>0.4519774011299435</v>
      </c>
      <c r="J43" s="39">
        <v>0</v>
      </c>
      <c r="K43" s="29">
        <f>K33</f>
        <v>0</v>
      </c>
    </row>
    <row r="44" spans="2:11" s="4" customFormat="1" ht="19.5" customHeight="1" x14ac:dyDescent="0.2">
      <c r="B44" s="40">
        <f t="shared" ref="B44:K44" si="13">B34</f>
        <v>0</v>
      </c>
      <c r="C44" s="35">
        <f t="shared" si="13"/>
        <v>177</v>
      </c>
      <c r="D44" s="29">
        <f t="shared" si="13"/>
        <v>0</v>
      </c>
      <c r="E44" s="29">
        <f t="shared" si="13"/>
        <v>0</v>
      </c>
      <c r="F44" s="29">
        <f t="shared" si="13"/>
        <v>6</v>
      </c>
      <c r="G44" s="29">
        <f t="shared" si="13"/>
        <v>0</v>
      </c>
      <c r="H44" s="29">
        <f t="shared" si="13"/>
        <v>22</v>
      </c>
      <c r="I44" s="29">
        <f t="shared" si="13"/>
        <v>0</v>
      </c>
      <c r="J44" s="29">
        <f t="shared" si="13"/>
        <v>6</v>
      </c>
      <c r="K44" s="29">
        <f t="shared" si="13"/>
        <v>0</v>
      </c>
    </row>
    <row r="45" spans="2:11" ht="19.5" customHeight="1" x14ac:dyDescent="0.2"/>
    <row r="48" spans="2:11" ht="23.25" x14ac:dyDescent="0.2">
      <c r="B48" s="51" t="s">
        <v>309</v>
      </c>
      <c r="C48" s="52"/>
      <c r="D48" s="52"/>
      <c r="E48" s="52"/>
      <c r="F48" s="52"/>
      <c r="G48" s="52"/>
      <c r="H48" s="52"/>
      <c r="I48" s="52"/>
      <c r="J48" s="52"/>
      <c r="K48" s="52"/>
    </row>
    <row r="49" spans="2:11" x14ac:dyDescent="0.2">
      <c r="B49" s="29" t="str">
        <f t="shared" ref="B49:K49" si="14">B38</f>
        <v>学院</v>
      </c>
      <c r="C49" s="29" t="str">
        <f t="shared" si="14"/>
        <v>班级数</v>
      </c>
      <c r="D49" s="29">
        <f t="shared" si="14"/>
        <v>0</v>
      </c>
      <c r="E49" s="29" t="str">
        <f t="shared" si="14"/>
        <v>阶梯教室</v>
      </c>
      <c r="F49" s="29" t="str">
        <f t="shared" si="14"/>
        <v>实际分配教室</v>
      </c>
      <c r="G49" s="29" t="str">
        <f t="shared" si="14"/>
        <v>大教室120</v>
      </c>
      <c r="H49" s="29" t="str">
        <f t="shared" si="14"/>
        <v>实际分配教室</v>
      </c>
      <c r="I49" s="29" t="str">
        <f t="shared" si="14"/>
        <v>中教室</v>
      </c>
      <c r="J49" s="29" t="str">
        <f t="shared" si="14"/>
        <v>实际分配教室</v>
      </c>
      <c r="K49" s="29" t="str">
        <f t="shared" si="14"/>
        <v>小教室</v>
      </c>
    </row>
    <row r="50" spans="2:11" x14ac:dyDescent="0.2">
      <c r="B50" s="34" t="str">
        <f t="shared" ref="B50:K50" si="15">B39</f>
        <v>经济与管理学院</v>
      </c>
      <c r="C50" s="18">
        <f t="shared" si="15"/>
        <v>101</v>
      </c>
      <c r="D50" s="29">
        <f t="shared" si="15"/>
        <v>0</v>
      </c>
      <c r="E50" s="29">
        <f t="shared" si="15"/>
        <v>3.4237288135593222</v>
      </c>
      <c r="F50" s="29">
        <f t="shared" si="15"/>
        <v>3</v>
      </c>
      <c r="G50" s="29">
        <f t="shared" si="15"/>
        <v>12.55367231638418</v>
      </c>
      <c r="H50" s="39">
        <f t="shared" si="15"/>
        <v>13</v>
      </c>
      <c r="I50" s="29">
        <f t="shared" si="15"/>
        <v>2.8531073446327682</v>
      </c>
      <c r="J50" s="39">
        <v>4</v>
      </c>
      <c r="K50" s="29">
        <f t="shared" si="15"/>
        <v>0</v>
      </c>
    </row>
    <row r="51" spans="2:11" x14ac:dyDescent="0.2">
      <c r="B51" s="34" t="str">
        <f t="shared" ref="B51:K51" si="16">B40</f>
        <v>语言文化与传媒学院</v>
      </c>
      <c r="C51" s="18">
        <f t="shared" si="16"/>
        <v>18</v>
      </c>
      <c r="D51" s="29">
        <f t="shared" si="16"/>
        <v>0</v>
      </c>
      <c r="E51" s="29">
        <f t="shared" si="16"/>
        <v>0.61016949152542377</v>
      </c>
      <c r="F51" s="29">
        <f t="shared" si="16"/>
        <v>1</v>
      </c>
      <c r="G51" s="29">
        <f t="shared" si="16"/>
        <v>2.2372881355932202</v>
      </c>
      <c r="H51" s="29">
        <f t="shared" si="16"/>
        <v>3</v>
      </c>
      <c r="I51" s="29">
        <f t="shared" si="16"/>
        <v>0.50847457627118642</v>
      </c>
      <c r="J51" s="29">
        <f t="shared" si="16"/>
        <v>1</v>
      </c>
      <c r="K51" s="29">
        <f t="shared" si="16"/>
        <v>0</v>
      </c>
    </row>
    <row r="52" spans="2:11" x14ac:dyDescent="0.2">
      <c r="B52" s="34" t="str">
        <f t="shared" ref="B52:K52" si="17">B41</f>
        <v>教育学院</v>
      </c>
      <c r="C52" s="18">
        <f t="shared" si="17"/>
        <v>21</v>
      </c>
      <c r="D52" s="29">
        <f t="shared" si="17"/>
        <v>0</v>
      </c>
      <c r="E52" s="29">
        <f t="shared" si="17"/>
        <v>0.71186440677966101</v>
      </c>
      <c r="F52" s="29">
        <f t="shared" si="17"/>
        <v>1</v>
      </c>
      <c r="G52" s="29">
        <f t="shared" si="17"/>
        <v>2.6101694915254239</v>
      </c>
      <c r="H52" s="29">
        <f t="shared" si="17"/>
        <v>3</v>
      </c>
      <c r="I52" s="29">
        <f t="shared" si="17"/>
        <v>0.59322033898305082</v>
      </c>
      <c r="J52" s="29">
        <f t="shared" si="17"/>
        <v>1</v>
      </c>
      <c r="K52" s="29">
        <f t="shared" si="17"/>
        <v>0</v>
      </c>
    </row>
    <row r="53" spans="2:11" x14ac:dyDescent="0.2">
      <c r="B53" s="34" t="str">
        <f t="shared" ref="B53:K53" si="18">B42</f>
        <v>外国语学院</v>
      </c>
      <c r="C53" s="18">
        <f t="shared" si="18"/>
        <v>21</v>
      </c>
      <c r="D53" s="29">
        <f t="shared" si="18"/>
        <v>0</v>
      </c>
      <c r="E53" s="29">
        <f t="shared" si="18"/>
        <v>0.71186440677966101</v>
      </c>
      <c r="F53" s="29">
        <f t="shared" si="18"/>
        <v>0</v>
      </c>
      <c r="G53" s="29">
        <f t="shared" si="18"/>
        <v>2.6101694915254239</v>
      </c>
      <c r="H53" s="29">
        <f t="shared" si="18"/>
        <v>1</v>
      </c>
      <c r="I53" s="29">
        <f t="shared" si="18"/>
        <v>0.59322033898305082</v>
      </c>
      <c r="J53" s="42">
        <v>0</v>
      </c>
      <c r="K53" s="29">
        <f t="shared" si="18"/>
        <v>0</v>
      </c>
    </row>
    <row r="54" spans="2:11" x14ac:dyDescent="0.2">
      <c r="B54" s="34" t="str">
        <f t="shared" ref="B54:K54" si="19">B43</f>
        <v>旅游与会展学院</v>
      </c>
      <c r="C54" s="18">
        <f t="shared" si="19"/>
        <v>16</v>
      </c>
      <c r="D54" s="29">
        <f t="shared" si="19"/>
        <v>0</v>
      </c>
      <c r="E54" s="29">
        <f t="shared" si="19"/>
        <v>0.5423728813559322</v>
      </c>
      <c r="F54" s="29">
        <f t="shared" si="19"/>
        <v>1</v>
      </c>
      <c r="G54" s="29">
        <f t="shared" si="19"/>
        <v>1.9887005649717515</v>
      </c>
      <c r="H54" s="39">
        <f t="shared" si="19"/>
        <v>2</v>
      </c>
      <c r="I54" s="29">
        <f t="shared" si="19"/>
        <v>0.4519774011299435</v>
      </c>
      <c r="J54" s="39">
        <f t="shared" si="19"/>
        <v>0</v>
      </c>
      <c r="K54" s="29">
        <f t="shared" si="19"/>
        <v>0</v>
      </c>
    </row>
    <row r="55" spans="2:11" x14ac:dyDescent="0.2">
      <c r="B55" s="40">
        <f t="shared" ref="B55:K55" si="20">B44</f>
        <v>0</v>
      </c>
      <c r="C55" s="35">
        <f t="shared" si="20"/>
        <v>177</v>
      </c>
      <c r="D55" s="29">
        <f t="shared" si="20"/>
        <v>0</v>
      </c>
      <c r="E55" s="29">
        <f t="shared" si="20"/>
        <v>0</v>
      </c>
      <c r="F55" s="29">
        <f t="shared" si="20"/>
        <v>6</v>
      </c>
      <c r="G55" s="29">
        <f t="shared" si="20"/>
        <v>0</v>
      </c>
      <c r="H55" s="29">
        <f t="shared" si="20"/>
        <v>22</v>
      </c>
      <c r="I55" s="29">
        <f t="shared" si="20"/>
        <v>0</v>
      </c>
      <c r="J55" s="29">
        <f t="shared" si="20"/>
        <v>6</v>
      </c>
      <c r="K55" s="29">
        <f t="shared" si="20"/>
        <v>0</v>
      </c>
    </row>
  </sheetData>
  <mergeCells count="5">
    <mergeCell ref="I2:I7"/>
    <mergeCell ref="I9:I13"/>
    <mergeCell ref="A19:H19"/>
    <mergeCell ref="B37:K37"/>
    <mergeCell ref="B48:K4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opLeftCell="A43" workbookViewId="0">
      <selection activeCell="B31" sqref="B31"/>
    </sheetView>
  </sheetViews>
  <sheetFormatPr defaultRowHeight="14.25" x14ac:dyDescent="0.2"/>
  <cols>
    <col min="1" max="1" width="9.5" style="4" customWidth="1"/>
    <col min="2" max="2" width="11.75" style="4" customWidth="1"/>
    <col min="3" max="3" width="8.875" style="4"/>
    <col min="4" max="4" width="19.875" style="4" customWidth="1"/>
    <col min="5" max="5" width="30.25" style="4" customWidth="1"/>
    <col min="6" max="6" width="19.875" style="4" customWidth="1"/>
    <col min="7" max="259" width="8.875" style="4"/>
    <col min="260" max="260" width="19.875" style="4" customWidth="1"/>
    <col min="261" max="261" width="30.25" style="4" customWidth="1"/>
    <col min="262" max="515" width="8.875" style="4"/>
    <col min="516" max="516" width="19.875" style="4" customWidth="1"/>
    <col min="517" max="517" width="30.25" style="4" customWidth="1"/>
    <col min="518" max="771" width="8.875" style="4"/>
    <col min="772" max="772" width="19.875" style="4" customWidth="1"/>
    <col min="773" max="773" width="30.25" style="4" customWidth="1"/>
    <col min="774" max="1027" width="8.875" style="4"/>
    <col min="1028" max="1028" width="19.875" style="4" customWidth="1"/>
    <col min="1029" max="1029" width="30.25" style="4" customWidth="1"/>
    <col min="1030" max="1283" width="8.875" style="4"/>
    <col min="1284" max="1284" width="19.875" style="4" customWidth="1"/>
    <col min="1285" max="1285" width="30.25" style="4" customWidth="1"/>
    <col min="1286" max="1539" width="8.875" style="4"/>
    <col min="1540" max="1540" width="19.875" style="4" customWidth="1"/>
    <col min="1541" max="1541" width="30.25" style="4" customWidth="1"/>
    <col min="1542" max="1795" width="8.875" style="4"/>
    <col min="1796" max="1796" width="19.875" style="4" customWidth="1"/>
    <col min="1797" max="1797" width="30.25" style="4" customWidth="1"/>
    <col min="1798" max="2051" width="8.875" style="4"/>
    <col min="2052" max="2052" width="19.875" style="4" customWidth="1"/>
    <col min="2053" max="2053" width="30.25" style="4" customWidth="1"/>
    <col min="2054" max="2307" width="8.875" style="4"/>
    <col min="2308" max="2308" width="19.875" style="4" customWidth="1"/>
    <col min="2309" max="2309" width="30.25" style="4" customWidth="1"/>
    <col min="2310" max="2563" width="8.875" style="4"/>
    <col min="2564" max="2564" width="19.875" style="4" customWidth="1"/>
    <col min="2565" max="2565" width="30.25" style="4" customWidth="1"/>
    <col min="2566" max="2819" width="8.875" style="4"/>
    <col min="2820" max="2820" width="19.875" style="4" customWidth="1"/>
    <col min="2821" max="2821" width="30.25" style="4" customWidth="1"/>
    <col min="2822" max="3075" width="8.875" style="4"/>
    <col min="3076" max="3076" width="19.875" style="4" customWidth="1"/>
    <col min="3077" max="3077" width="30.25" style="4" customWidth="1"/>
    <col min="3078" max="3331" width="8.875" style="4"/>
    <col min="3332" max="3332" width="19.875" style="4" customWidth="1"/>
    <col min="3333" max="3333" width="30.25" style="4" customWidth="1"/>
    <col min="3334" max="3587" width="8.875" style="4"/>
    <col min="3588" max="3588" width="19.875" style="4" customWidth="1"/>
    <col min="3589" max="3589" width="30.25" style="4" customWidth="1"/>
    <col min="3590" max="3843" width="8.875" style="4"/>
    <col min="3844" max="3844" width="19.875" style="4" customWidth="1"/>
    <col min="3845" max="3845" width="30.25" style="4" customWidth="1"/>
    <col min="3846" max="4099" width="8.875" style="4"/>
    <col min="4100" max="4100" width="19.875" style="4" customWidth="1"/>
    <col min="4101" max="4101" width="30.25" style="4" customWidth="1"/>
    <col min="4102" max="4355" width="8.875" style="4"/>
    <col min="4356" max="4356" width="19.875" style="4" customWidth="1"/>
    <col min="4357" max="4357" width="30.25" style="4" customWidth="1"/>
    <col min="4358" max="4611" width="8.875" style="4"/>
    <col min="4612" max="4612" width="19.875" style="4" customWidth="1"/>
    <col min="4613" max="4613" width="30.25" style="4" customWidth="1"/>
    <col min="4614" max="4867" width="8.875" style="4"/>
    <col min="4868" max="4868" width="19.875" style="4" customWidth="1"/>
    <col min="4869" max="4869" width="30.25" style="4" customWidth="1"/>
    <col min="4870" max="5123" width="8.875" style="4"/>
    <col min="5124" max="5124" width="19.875" style="4" customWidth="1"/>
    <col min="5125" max="5125" width="30.25" style="4" customWidth="1"/>
    <col min="5126" max="5379" width="8.875" style="4"/>
    <col min="5380" max="5380" width="19.875" style="4" customWidth="1"/>
    <col min="5381" max="5381" width="30.25" style="4" customWidth="1"/>
    <col min="5382" max="5635" width="8.875" style="4"/>
    <col min="5636" max="5636" width="19.875" style="4" customWidth="1"/>
    <col min="5637" max="5637" width="30.25" style="4" customWidth="1"/>
    <col min="5638" max="5891" width="8.875" style="4"/>
    <col min="5892" max="5892" width="19.875" style="4" customWidth="1"/>
    <col min="5893" max="5893" width="30.25" style="4" customWidth="1"/>
    <col min="5894" max="6147" width="8.875" style="4"/>
    <col min="6148" max="6148" width="19.875" style="4" customWidth="1"/>
    <col min="6149" max="6149" width="30.25" style="4" customWidth="1"/>
    <col min="6150" max="6403" width="8.875" style="4"/>
    <col min="6404" max="6404" width="19.875" style="4" customWidth="1"/>
    <col min="6405" max="6405" width="30.25" style="4" customWidth="1"/>
    <col min="6406" max="6659" width="8.875" style="4"/>
    <col min="6660" max="6660" width="19.875" style="4" customWidth="1"/>
    <col min="6661" max="6661" width="30.25" style="4" customWidth="1"/>
    <col min="6662" max="6915" width="8.875" style="4"/>
    <col min="6916" max="6916" width="19.875" style="4" customWidth="1"/>
    <col min="6917" max="6917" width="30.25" style="4" customWidth="1"/>
    <col min="6918" max="7171" width="8.875" style="4"/>
    <col min="7172" max="7172" width="19.875" style="4" customWidth="1"/>
    <col min="7173" max="7173" width="30.25" style="4" customWidth="1"/>
    <col min="7174" max="7427" width="8.875" style="4"/>
    <col min="7428" max="7428" width="19.875" style="4" customWidth="1"/>
    <col min="7429" max="7429" width="30.25" style="4" customWidth="1"/>
    <col min="7430" max="7683" width="8.875" style="4"/>
    <col min="7684" max="7684" width="19.875" style="4" customWidth="1"/>
    <col min="7685" max="7685" width="30.25" style="4" customWidth="1"/>
    <col min="7686" max="7939" width="8.875" style="4"/>
    <col min="7940" max="7940" width="19.875" style="4" customWidth="1"/>
    <col min="7941" max="7941" width="30.25" style="4" customWidth="1"/>
    <col min="7942" max="8195" width="8.875" style="4"/>
    <col min="8196" max="8196" width="19.875" style="4" customWidth="1"/>
    <col min="8197" max="8197" width="30.25" style="4" customWidth="1"/>
    <col min="8198" max="8451" width="8.875" style="4"/>
    <col min="8452" max="8452" width="19.875" style="4" customWidth="1"/>
    <col min="8453" max="8453" width="30.25" style="4" customWidth="1"/>
    <col min="8454" max="8707" width="8.875" style="4"/>
    <col min="8708" max="8708" width="19.875" style="4" customWidth="1"/>
    <col min="8709" max="8709" width="30.25" style="4" customWidth="1"/>
    <col min="8710" max="8963" width="8.875" style="4"/>
    <col min="8964" max="8964" width="19.875" style="4" customWidth="1"/>
    <col min="8965" max="8965" width="30.25" style="4" customWidth="1"/>
    <col min="8966" max="9219" width="8.875" style="4"/>
    <col min="9220" max="9220" width="19.875" style="4" customWidth="1"/>
    <col min="9221" max="9221" width="30.25" style="4" customWidth="1"/>
    <col min="9222" max="9475" width="8.875" style="4"/>
    <col min="9476" max="9476" width="19.875" style="4" customWidth="1"/>
    <col min="9477" max="9477" width="30.25" style="4" customWidth="1"/>
    <col min="9478" max="9731" width="8.875" style="4"/>
    <col min="9732" max="9732" width="19.875" style="4" customWidth="1"/>
    <col min="9733" max="9733" width="30.25" style="4" customWidth="1"/>
    <col min="9734" max="9987" width="8.875" style="4"/>
    <col min="9988" max="9988" width="19.875" style="4" customWidth="1"/>
    <col min="9989" max="9989" width="30.25" style="4" customWidth="1"/>
    <col min="9990" max="10243" width="8.875" style="4"/>
    <col min="10244" max="10244" width="19.875" style="4" customWidth="1"/>
    <col min="10245" max="10245" width="30.25" style="4" customWidth="1"/>
    <col min="10246" max="10499" width="8.875" style="4"/>
    <col min="10500" max="10500" width="19.875" style="4" customWidth="1"/>
    <col min="10501" max="10501" width="30.25" style="4" customWidth="1"/>
    <col min="10502" max="10755" width="8.875" style="4"/>
    <col min="10756" max="10756" width="19.875" style="4" customWidth="1"/>
    <col min="10757" max="10757" width="30.25" style="4" customWidth="1"/>
    <col min="10758" max="11011" width="8.875" style="4"/>
    <col min="11012" max="11012" width="19.875" style="4" customWidth="1"/>
    <col min="11013" max="11013" width="30.25" style="4" customWidth="1"/>
    <col min="11014" max="11267" width="8.875" style="4"/>
    <col min="11268" max="11268" width="19.875" style="4" customWidth="1"/>
    <col min="11269" max="11269" width="30.25" style="4" customWidth="1"/>
    <col min="11270" max="11523" width="8.875" style="4"/>
    <col min="11524" max="11524" width="19.875" style="4" customWidth="1"/>
    <col min="11525" max="11525" width="30.25" style="4" customWidth="1"/>
    <col min="11526" max="11779" width="8.875" style="4"/>
    <col min="11780" max="11780" width="19.875" style="4" customWidth="1"/>
    <col min="11781" max="11781" width="30.25" style="4" customWidth="1"/>
    <col min="11782" max="12035" width="8.875" style="4"/>
    <col min="12036" max="12036" width="19.875" style="4" customWidth="1"/>
    <col min="12037" max="12037" width="30.25" style="4" customWidth="1"/>
    <col min="12038" max="12291" width="8.875" style="4"/>
    <col min="12292" max="12292" width="19.875" style="4" customWidth="1"/>
    <col min="12293" max="12293" width="30.25" style="4" customWidth="1"/>
    <col min="12294" max="12547" width="8.875" style="4"/>
    <col min="12548" max="12548" width="19.875" style="4" customWidth="1"/>
    <col min="12549" max="12549" width="30.25" style="4" customWidth="1"/>
    <col min="12550" max="12803" width="8.875" style="4"/>
    <col min="12804" max="12804" width="19.875" style="4" customWidth="1"/>
    <col min="12805" max="12805" width="30.25" style="4" customWidth="1"/>
    <col min="12806" max="13059" width="8.875" style="4"/>
    <col min="13060" max="13060" width="19.875" style="4" customWidth="1"/>
    <col min="13061" max="13061" width="30.25" style="4" customWidth="1"/>
    <col min="13062" max="13315" width="8.875" style="4"/>
    <col min="13316" max="13316" width="19.875" style="4" customWidth="1"/>
    <col min="13317" max="13317" width="30.25" style="4" customWidth="1"/>
    <col min="13318" max="13571" width="8.875" style="4"/>
    <col min="13572" max="13572" width="19.875" style="4" customWidth="1"/>
    <col min="13573" max="13573" width="30.25" style="4" customWidth="1"/>
    <col min="13574" max="13827" width="8.875" style="4"/>
    <col min="13828" max="13828" width="19.875" style="4" customWidth="1"/>
    <col min="13829" max="13829" width="30.25" style="4" customWidth="1"/>
    <col min="13830" max="14083" width="8.875" style="4"/>
    <col min="14084" max="14084" width="19.875" style="4" customWidth="1"/>
    <col min="14085" max="14085" width="30.25" style="4" customWidth="1"/>
    <col min="14086" max="14339" width="8.875" style="4"/>
    <col min="14340" max="14340" width="19.875" style="4" customWidth="1"/>
    <col min="14341" max="14341" width="30.25" style="4" customWidth="1"/>
    <col min="14342" max="14595" width="8.875" style="4"/>
    <col min="14596" max="14596" width="19.875" style="4" customWidth="1"/>
    <col min="14597" max="14597" width="30.25" style="4" customWidth="1"/>
    <col min="14598" max="14851" width="8.875" style="4"/>
    <col min="14852" max="14852" width="19.875" style="4" customWidth="1"/>
    <col min="14853" max="14853" width="30.25" style="4" customWidth="1"/>
    <col min="14854" max="15107" width="8.875" style="4"/>
    <col min="15108" max="15108" width="19.875" style="4" customWidth="1"/>
    <col min="15109" max="15109" width="30.25" style="4" customWidth="1"/>
    <col min="15110" max="15363" width="8.875" style="4"/>
    <col min="15364" max="15364" width="19.875" style="4" customWidth="1"/>
    <col min="15365" max="15365" width="30.25" style="4" customWidth="1"/>
    <col min="15366" max="15619" width="8.875" style="4"/>
    <col min="15620" max="15620" width="19.875" style="4" customWidth="1"/>
    <col min="15621" max="15621" width="30.25" style="4" customWidth="1"/>
    <col min="15622" max="15875" width="8.875" style="4"/>
    <col min="15876" max="15876" width="19.875" style="4" customWidth="1"/>
    <col min="15877" max="15877" width="30.25" style="4" customWidth="1"/>
    <col min="15878" max="16131" width="8.875" style="4"/>
    <col min="16132" max="16132" width="19.875" style="4" customWidth="1"/>
    <col min="16133" max="16133" width="30.25" style="4" customWidth="1"/>
    <col min="16134" max="16384" width="8.875" style="4"/>
  </cols>
  <sheetData>
    <row r="1" spans="1:5" x14ac:dyDescent="0.2">
      <c r="A1" s="1" t="s">
        <v>11</v>
      </c>
      <c r="B1" s="2" t="s">
        <v>12</v>
      </c>
      <c r="C1" s="1" t="s">
        <v>13</v>
      </c>
      <c r="D1" s="3" t="s">
        <v>14</v>
      </c>
      <c r="E1" s="1" t="s">
        <v>15</v>
      </c>
    </row>
    <row r="2" spans="1:5" x14ac:dyDescent="0.2">
      <c r="A2" s="5" t="s">
        <v>36</v>
      </c>
      <c r="B2" s="6" t="s">
        <v>37</v>
      </c>
      <c r="C2" s="7">
        <v>110</v>
      </c>
      <c r="D2" s="5" t="s">
        <v>18</v>
      </c>
      <c r="E2" s="5" t="s">
        <v>38</v>
      </c>
    </row>
    <row r="3" spans="1:5" x14ac:dyDescent="0.2">
      <c r="A3" s="5" t="s">
        <v>50</v>
      </c>
      <c r="B3" s="6" t="s">
        <v>51</v>
      </c>
      <c r="C3" s="7">
        <v>56</v>
      </c>
      <c r="D3" s="5" t="s">
        <v>18</v>
      </c>
      <c r="E3" s="5" t="s">
        <v>38</v>
      </c>
    </row>
    <row r="4" spans="1:5" x14ac:dyDescent="0.2">
      <c r="A4" s="5" t="s">
        <v>107</v>
      </c>
      <c r="B4" s="6" t="s">
        <v>108</v>
      </c>
      <c r="C4" s="7">
        <v>111</v>
      </c>
      <c r="D4" s="5" t="s">
        <v>18</v>
      </c>
      <c r="E4" s="5" t="s">
        <v>38</v>
      </c>
    </row>
    <row r="5" spans="1:5" x14ac:dyDescent="0.2">
      <c r="A5" s="5" t="s">
        <v>112</v>
      </c>
      <c r="B5" s="6" t="s">
        <v>113</v>
      </c>
      <c r="C5" s="7">
        <v>119</v>
      </c>
      <c r="D5" s="5" t="s">
        <v>18</v>
      </c>
      <c r="E5" s="5" t="s">
        <v>38</v>
      </c>
    </row>
    <row r="6" spans="1:5" x14ac:dyDescent="0.2">
      <c r="A6" s="5" t="s">
        <v>122</v>
      </c>
      <c r="B6" s="6" t="s">
        <v>123</v>
      </c>
      <c r="C6" s="7">
        <v>117</v>
      </c>
      <c r="D6" s="5" t="s">
        <v>18</v>
      </c>
      <c r="E6" s="5" t="s">
        <v>38</v>
      </c>
    </row>
    <row r="7" spans="1:5" x14ac:dyDescent="0.2">
      <c r="A7" s="5" t="s">
        <v>128</v>
      </c>
      <c r="B7" s="6" t="s">
        <v>129</v>
      </c>
      <c r="C7" s="7">
        <v>62</v>
      </c>
      <c r="D7" s="5" t="s">
        <v>18</v>
      </c>
      <c r="E7" s="5" t="s">
        <v>38</v>
      </c>
    </row>
    <row r="8" spans="1:5" x14ac:dyDescent="0.2">
      <c r="A8" s="5" t="s">
        <v>142</v>
      </c>
      <c r="B8" s="6" t="s">
        <v>143</v>
      </c>
      <c r="C8" s="7">
        <v>182</v>
      </c>
      <c r="D8" s="5" t="s">
        <v>18</v>
      </c>
      <c r="E8" s="5" t="s">
        <v>38</v>
      </c>
    </row>
    <row r="9" spans="1:5" x14ac:dyDescent="0.2">
      <c r="A9" s="5" t="s">
        <v>16</v>
      </c>
      <c r="B9" s="6" t="s">
        <v>17</v>
      </c>
      <c r="C9" s="7">
        <v>110</v>
      </c>
      <c r="D9" s="5" t="s">
        <v>18</v>
      </c>
      <c r="E9" s="5" t="s">
        <v>4</v>
      </c>
    </row>
    <row r="10" spans="1:5" x14ac:dyDescent="0.2">
      <c r="A10" s="5" t="s">
        <v>72</v>
      </c>
      <c r="B10" s="6" t="s">
        <v>73</v>
      </c>
      <c r="C10" s="7">
        <v>110</v>
      </c>
      <c r="D10" s="5" t="s">
        <v>18</v>
      </c>
      <c r="E10" s="5" t="s">
        <v>4</v>
      </c>
    </row>
    <row r="11" spans="1:5" x14ac:dyDescent="0.2">
      <c r="A11" s="5" t="s">
        <v>118</v>
      </c>
      <c r="B11" s="6" t="s">
        <v>119</v>
      </c>
      <c r="C11" s="7">
        <v>182</v>
      </c>
      <c r="D11" s="5" t="s">
        <v>18</v>
      </c>
      <c r="E11" s="5" t="s">
        <v>4</v>
      </c>
    </row>
    <row r="12" spans="1:5" x14ac:dyDescent="0.2">
      <c r="A12" s="5" t="s">
        <v>132</v>
      </c>
      <c r="B12" s="6" t="s">
        <v>133</v>
      </c>
      <c r="C12" s="7">
        <v>182</v>
      </c>
      <c r="D12" s="5" t="s">
        <v>18</v>
      </c>
      <c r="E12" s="5" t="s">
        <v>4</v>
      </c>
    </row>
    <row r="13" spans="1:5" x14ac:dyDescent="0.2">
      <c r="A13" s="5" t="s">
        <v>144</v>
      </c>
      <c r="B13" s="6" t="s">
        <v>145</v>
      </c>
      <c r="C13" s="7">
        <v>93</v>
      </c>
      <c r="D13" s="5" t="s">
        <v>18</v>
      </c>
      <c r="E13" s="5" t="s">
        <v>4</v>
      </c>
    </row>
    <row r="14" spans="1:5" x14ac:dyDescent="0.2">
      <c r="A14" s="5" t="s">
        <v>146</v>
      </c>
      <c r="B14" s="6" t="s">
        <v>147</v>
      </c>
      <c r="C14" s="7">
        <v>94</v>
      </c>
      <c r="D14" s="5" t="s">
        <v>18</v>
      </c>
      <c r="E14" s="5" t="s">
        <v>4</v>
      </c>
    </row>
    <row r="15" spans="1:5" x14ac:dyDescent="0.2">
      <c r="A15" s="5" t="s">
        <v>153</v>
      </c>
      <c r="B15" s="6" t="s">
        <v>154</v>
      </c>
      <c r="C15" s="7">
        <v>57</v>
      </c>
      <c r="D15" s="5" t="s">
        <v>18</v>
      </c>
      <c r="E15" s="5" t="s">
        <v>4</v>
      </c>
    </row>
    <row r="16" spans="1:5" x14ac:dyDescent="0.2">
      <c r="A16" s="5" t="s">
        <v>159</v>
      </c>
      <c r="B16" s="6" t="s">
        <v>160</v>
      </c>
      <c r="C16" s="7">
        <v>240</v>
      </c>
      <c r="D16" s="5" t="s">
        <v>18</v>
      </c>
      <c r="E16" s="5" t="s">
        <v>161</v>
      </c>
    </row>
    <row r="17" spans="1:5" x14ac:dyDescent="0.2">
      <c r="A17" s="5" t="s">
        <v>68</v>
      </c>
      <c r="B17" s="6" t="s">
        <v>69</v>
      </c>
      <c r="C17" s="7">
        <v>110</v>
      </c>
      <c r="D17" s="5" t="s">
        <v>18</v>
      </c>
      <c r="E17" s="5" t="s">
        <v>1</v>
      </c>
    </row>
    <row r="18" spans="1:5" x14ac:dyDescent="0.2">
      <c r="A18" s="5" t="s">
        <v>103</v>
      </c>
      <c r="B18" s="6" t="s">
        <v>104</v>
      </c>
      <c r="C18" s="7">
        <v>182</v>
      </c>
      <c r="D18" s="5" t="s">
        <v>18</v>
      </c>
      <c r="E18" s="5" t="s">
        <v>1</v>
      </c>
    </row>
    <row r="19" spans="1:5" x14ac:dyDescent="0.2">
      <c r="A19" s="5" t="s">
        <v>29</v>
      </c>
      <c r="B19" s="6" t="s">
        <v>30</v>
      </c>
      <c r="C19" s="7">
        <v>110</v>
      </c>
      <c r="D19" s="5" t="s">
        <v>18</v>
      </c>
      <c r="E19" s="5" t="s">
        <v>31</v>
      </c>
    </row>
    <row r="20" spans="1:5" x14ac:dyDescent="0.2">
      <c r="A20" s="5" t="s">
        <v>32</v>
      </c>
      <c r="B20" s="6" t="s">
        <v>33</v>
      </c>
      <c r="C20" s="7">
        <v>56</v>
      </c>
      <c r="D20" s="5" t="s">
        <v>18</v>
      </c>
      <c r="E20" s="5" t="s">
        <v>31</v>
      </c>
    </row>
    <row r="21" spans="1:5" x14ac:dyDescent="0.2">
      <c r="A21" s="5" t="s">
        <v>34</v>
      </c>
      <c r="B21" s="6" t="s">
        <v>35</v>
      </c>
      <c r="C21" s="7">
        <v>110</v>
      </c>
      <c r="D21" s="5" t="s">
        <v>18</v>
      </c>
      <c r="E21" s="5" t="s">
        <v>31</v>
      </c>
    </row>
    <row r="22" spans="1:5" x14ac:dyDescent="0.2">
      <c r="A22" s="5" t="s">
        <v>46</v>
      </c>
      <c r="B22" s="6" t="s">
        <v>47</v>
      </c>
      <c r="C22" s="7">
        <v>110</v>
      </c>
      <c r="D22" s="5" t="s">
        <v>18</v>
      </c>
      <c r="E22" s="5" t="s">
        <v>31</v>
      </c>
    </row>
    <row r="23" spans="1:5" x14ac:dyDescent="0.2">
      <c r="A23" s="5" t="s">
        <v>82</v>
      </c>
      <c r="B23" s="6" t="s">
        <v>83</v>
      </c>
      <c r="C23" s="7">
        <v>111</v>
      </c>
      <c r="D23" s="5" t="s">
        <v>18</v>
      </c>
      <c r="E23" s="5" t="s">
        <v>31</v>
      </c>
    </row>
    <row r="24" spans="1:5" x14ac:dyDescent="0.2">
      <c r="A24" s="5" t="s">
        <v>90</v>
      </c>
      <c r="B24" s="6" t="s">
        <v>91</v>
      </c>
      <c r="C24" s="7">
        <v>113</v>
      </c>
      <c r="D24" s="5" t="s">
        <v>18</v>
      </c>
      <c r="E24" s="5" t="s">
        <v>31</v>
      </c>
    </row>
    <row r="25" spans="1:5" x14ac:dyDescent="0.2">
      <c r="A25" s="5" t="s">
        <v>95</v>
      </c>
      <c r="B25" s="6" t="s">
        <v>96</v>
      </c>
      <c r="C25" s="7">
        <v>62</v>
      </c>
      <c r="D25" s="5" t="s">
        <v>18</v>
      </c>
      <c r="E25" s="5" t="s">
        <v>31</v>
      </c>
    </row>
    <row r="26" spans="1:5" x14ac:dyDescent="0.2">
      <c r="A26" s="5" t="s">
        <v>99</v>
      </c>
      <c r="B26" s="6" t="s">
        <v>100</v>
      </c>
      <c r="C26" s="7">
        <v>101</v>
      </c>
      <c r="D26" s="5" t="s">
        <v>18</v>
      </c>
      <c r="E26" s="5" t="s">
        <v>31</v>
      </c>
    </row>
    <row r="27" spans="1:5" x14ac:dyDescent="0.2">
      <c r="A27" s="5" t="s">
        <v>105</v>
      </c>
      <c r="B27" s="6" t="s">
        <v>106</v>
      </c>
      <c r="C27" s="7">
        <v>182</v>
      </c>
      <c r="D27" s="5" t="s">
        <v>18</v>
      </c>
      <c r="E27" s="5" t="s">
        <v>31</v>
      </c>
    </row>
    <row r="28" spans="1:5" x14ac:dyDescent="0.2">
      <c r="A28" s="5" t="s">
        <v>120</v>
      </c>
      <c r="B28" s="6" t="s">
        <v>121</v>
      </c>
      <c r="C28" s="7">
        <v>111</v>
      </c>
      <c r="D28" s="5" t="s">
        <v>18</v>
      </c>
      <c r="E28" s="5" t="s">
        <v>31</v>
      </c>
    </row>
    <row r="29" spans="1:5" x14ac:dyDescent="0.2">
      <c r="A29" s="5" t="s">
        <v>126</v>
      </c>
      <c r="B29" s="6" t="s">
        <v>127</v>
      </c>
      <c r="C29" s="7">
        <v>101</v>
      </c>
      <c r="D29" s="5" t="s">
        <v>18</v>
      </c>
      <c r="E29" s="5" t="s">
        <v>31</v>
      </c>
    </row>
    <row r="30" spans="1:5" x14ac:dyDescent="0.2">
      <c r="A30" s="5" t="s">
        <v>130</v>
      </c>
      <c r="B30" s="6" t="s">
        <v>131</v>
      </c>
      <c r="C30" s="7">
        <v>62</v>
      </c>
      <c r="D30" s="5" t="s">
        <v>18</v>
      </c>
      <c r="E30" s="5" t="s">
        <v>31</v>
      </c>
    </row>
    <row r="31" spans="1:5" x14ac:dyDescent="0.2">
      <c r="A31" s="5" t="s">
        <v>134</v>
      </c>
      <c r="B31" s="6" t="s">
        <v>135</v>
      </c>
      <c r="C31" s="7">
        <v>182</v>
      </c>
      <c r="D31" s="5" t="s">
        <v>18</v>
      </c>
      <c r="E31" s="5" t="s">
        <v>31</v>
      </c>
    </row>
    <row r="32" spans="1:5" x14ac:dyDescent="0.2">
      <c r="A32" s="5" t="s">
        <v>52</v>
      </c>
      <c r="B32" s="6" t="s">
        <v>53</v>
      </c>
      <c r="C32" s="7">
        <v>110</v>
      </c>
      <c r="D32" s="5" t="s">
        <v>18</v>
      </c>
      <c r="E32" s="29" t="s">
        <v>267</v>
      </c>
    </row>
    <row r="33" spans="1:5" x14ac:dyDescent="0.2">
      <c r="A33" s="5" t="s">
        <v>54</v>
      </c>
      <c r="B33" s="6" t="s">
        <v>55</v>
      </c>
      <c r="C33" s="7">
        <v>110</v>
      </c>
      <c r="D33" s="5" t="s">
        <v>18</v>
      </c>
      <c r="E33" s="29" t="s">
        <v>267</v>
      </c>
    </row>
    <row r="34" spans="1:5" x14ac:dyDescent="0.2">
      <c r="A34" s="5" t="s">
        <v>61</v>
      </c>
      <c r="B34" s="6" t="s">
        <v>62</v>
      </c>
      <c r="C34" s="7">
        <v>56</v>
      </c>
      <c r="D34" s="5" t="s">
        <v>18</v>
      </c>
      <c r="E34" s="5" t="s">
        <v>5</v>
      </c>
    </row>
    <row r="35" spans="1:5" x14ac:dyDescent="0.2">
      <c r="A35" s="5" t="s">
        <v>63</v>
      </c>
      <c r="B35" s="6" t="s">
        <v>64</v>
      </c>
      <c r="C35" s="7">
        <v>47</v>
      </c>
      <c r="D35" s="5" t="s">
        <v>18</v>
      </c>
      <c r="E35" s="5" t="s">
        <v>5</v>
      </c>
    </row>
    <row r="36" spans="1:5" x14ac:dyDescent="0.2">
      <c r="A36" s="5" t="s">
        <v>70</v>
      </c>
      <c r="B36" s="6" t="s">
        <v>71</v>
      </c>
      <c r="C36" s="7">
        <v>49</v>
      </c>
      <c r="D36" s="5" t="s">
        <v>18</v>
      </c>
      <c r="E36" s="5" t="s">
        <v>5</v>
      </c>
    </row>
    <row r="37" spans="1:5" x14ac:dyDescent="0.2">
      <c r="A37" s="5" t="s">
        <v>74</v>
      </c>
      <c r="B37" s="6" t="s">
        <v>75</v>
      </c>
      <c r="C37" s="7">
        <v>56</v>
      </c>
      <c r="D37" s="5" t="s">
        <v>18</v>
      </c>
      <c r="E37" s="5" t="s">
        <v>5</v>
      </c>
    </row>
    <row r="38" spans="1:5" x14ac:dyDescent="0.2">
      <c r="A38" s="5" t="s">
        <v>114</v>
      </c>
      <c r="B38" s="6" t="s">
        <v>115</v>
      </c>
      <c r="C38" s="7">
        <v>107</v>
      </c>
      <c r="D38" s="5" t="s">
        <v>18</v>
      </c>
      <c r="E38" s="5" t="s">
        <v>268</v>
      </c>
    </row>
    <row r="39" spans="1:5" x14ac:dyDescent="0.2">
      <c r="A39" s="5" t="s">
        <v>140</v>
      </c>
      <c r="B39" s="6" t="s">
        <v>141</v>
      </c>
      <c r="C39" s="7">
        <v>182</v>
      </c>
      <c r="D39" s="5" t="s">
        <v>18</v>
      </c>
      <c r="E39" s="5" t="s">
        <v>267</v>
      </c>
    </row>
    <row r="40" spans="1:5" x14ac:dyDescent="0.2">
      <c r="A40" s="5" t="s">
        <v>109</v>
      </c>
      <c r="B40" s="6" t="s">
        <v>110</v>
      </c>
      <c r="C40" s="7">
        <v>117</v>
      </c>
      <c r="D40" s="5" t="s">
        <v>18</v>
      </c>
      <c r="E40" s="5" t="s">
        <v>111</v>
      </c>
    </row>
    <row r="41" spans="1:5" x14ac:dyDescent="0.2">
      <c r="A41" s="5" t="s">
        <v>116</v>
      </c>
      <c r="B41" s="6" t="s">
        <v>117</v>
      </c>
      <c r="C41" s="7">
        <v>107</v>
      </c>
      <c r="D41" s="5" t="s">
        <v>18</v>
      </c>
      <c r="E41" s="5" t="s">
        <v>111</v>
      </c>
    </row>
    <row r="42" spans="1:5" x14ac:dyDescent="0.2">
      <c r="A42" s="5" t="s">
        <v>124</v>
      </c>
      <c r="B42" s="6" t="s">
        <v>125</v>
      </c>
      <c r="C42" s="7">
        <v>113</v>
      </c>
      <c r="D42" s="5" t="s">
        <v>18</v>
      </c>
      <c r="E42" s="5" t="s">
        <v>111</v>
      </c>
    </row>
    <row r="43" spans="1:5" x14ac:dyDescent="0.2">
      <c r="A43" s="5" t="s">
        <v>59</v>
      </c>
      <c r="B43" s="6" t="s">
        <v>60</v>
      </c>
      <c r="C43" s="7">
        <v>110</v>
      </c>
      <c r="D43" s="5" t="s">
        <v>18</v>
      </c>
      <c r="E43" s="5" t="s">
        <v>3</v>
      </c>
    </row>
    <row r="44" spans="1:5" x14ac:dyDescent="0.2">
      <c r="A44" s="5" t="s">
        <v>148</v>
      </c>
      <c r="B44" s="6" t="s">
        <v>149</v>
      </c>
      <c r="C44" s="7">
        <v>90</v>
      </c>
      <c r="D44" s="5" t="s">
        <v>18</v>
      </c>
      <c r="E44" s="5" t="s">
        <v>150</v>
      </c>
    </row>
    <row r="45" spans="1:5" x14ac:dyDescent="0.2">
      <c r="A45" s="5" t="s">
        <v>19</v>
      </c>
      <c r="B45" s="6" t="s">
        <v>20</v>
      </c>
      <c r="C45" s="7">
        <v>110</v>
      </c>
      <c r="D45" s="5" t="s">
        <v>18</v>
      </c>
      <c r="E45" s="5" t="s">
        <v>21</v>
      </c>
    </row>
    <row r="46" spans="1:5" x14ac:dyDescent="0.2">
      <c r="A46" s="5" t="s">
        <v>48</v>
      </c>
      <c r="B46" s="6" t="s">
        <v>49</v>
      </c>
      <c r="C46" s="7">
        <v>110</v>
      </c>
      <c r="D46" s="5" t="s">
        <v>18</v>
      </c>
      <c r="E46" s="5" t="s">
        <v>21</v>
      </c>
    </row>
    <row r="47" spans="1:5" x14ac:dyDescent="0.2">
      <c r="A47" s="5" t="s">
        <v>151</v>
      </c>
      <c r="B47" s="6" t="s">
        <v>152</v>
      </c>
      <c r="C47" s="7">
        <v>103</v>
      </c>
      <c r="D47" s="5" t="s">
        <v>18</v>
      </c>
      <c r="E47" s="5" t="s">
        <v>21</v>
      </c>
    </row>
    <row r="48" spans="1:5" x14ac:dyDescent="0.2">
      <c r="A48" s="5" t="s">
        <v>155</v>
      </c>
      <c r="B48" s="6" t="s">
        <v>156</v>
      </c>
      <c r="C48" s="7">
        <v>54</v>
      </c>
      <c r="D48" s="5" t="s">
        <v>18</v>
      </c>
      <c r="E48" s="5" t="s">
        <v>21</v>
      </c>
    </row>
    <row r="49" spans="1:5" x14ac:dyDescent="0.2">
      <c r="A49" s="5" t="s">
        <v>157</v>
      </c>
      <c r="B49" s="6" t="s">
        <v>158</v>
      </c>
      <c r="C49" s="7">
        <v>240</v>
      </c>
      <c r="D49" s="5" t="s">
        <v>18</v>
      </c>
      <c r="E49" s="5" t="s">
        <v>21</v>
      </c>
    </row>
    <row r="50" spans="1:5" x14ac:dyDescent="0.2">
      <c r="A50" s="5" t="s">
        <v>22</v>
      </c>
      <c r="B50" s="6" t="s">
        <v>23</v>
      </c>
      <c r="C50" s="7">
        <v>110</v>
      </c>
      <c r="D50" s="5" t="s">
        <v>18</v>
      </c>
      <c r="E50" s="5" t="s">
        <v>24</v>
      </c>
    </row>
    <row r="51" spans="1:5" x14ac:dyDescent="0.2">
      <c r="A51" s="5" t="s">
        <v>25</v>
      </c>
      <c r="B51" s="6" t="s">
        <v>26</v>
      </c>
      <c r="C51" s="7">
        <v>56</v>
      </c>
      <c r="D51" s="5" t="s">
        <v>18</v>
      </c>
      <c r="E51" s="5" t="s">
        <v>0</v>
      </c>
    </row>
    <row r="52" spans="1:5" x14ac:dyDescent="0.2">
      <c r="A52" s="5" t="s">
        <v>27</v>
      </c>
      <c r="B52" s="6" t="s">
        <v>28</v>
      </c>
      <c r="C52" s="7">
        <v>110</v>
      </c>
      <c r="D52" s="5" t="s">
        <v>18</v>
      </c>
      <c r="E52" s="5" t="s">
        <v>0</v>
      </c>
    </row>
    <row r="53" spans="1:5" x14ac:dyDescent="0.2">
      <c r="A53" s="5" t="s">
        <v>42</v>
      </c>
      <c r="B53" s="6" t="s">
        <v>43</v>
      </c>
      <c r="C53" s="7">
        <v>110</v>
      </c>
      <c r="D53" s="5" t="s">
        <v>18</v>
      </c>
      <c r="E53" s="5" t="s">
        <v>0</v>
      </c>
    </row>
    <row r="54" spans="1:5" x14ac:dyDescent="0.2">
      <c r="A54" s="5" t="s">
        <v>76</v>
      </c>
      <c r="B54" s="6" t="s">
        <v>77</v>
      </c>
      <c r="C54" s="7">
        <v>119</v>
      </c>
      <c r="D54" s="5" t="s">
        <v>18</v>
      </c>
      <c r="E54" s="5" t="s">
        <v>0</v>
      </c>
    </row>
    <row r="55" spans="1:5" x14ac:dyDescent="0.2">
      <c r="A55" s="5" t="s">
        <v>78</v>
      </c>
      <c r="B55" s="6" t="s">
        <v>79</v>
      </c>
      <c r="C55" s="7">
        <v>117</v>
      </c>
      <c r="D55" s="5" t="s">
        <v>18</v>
      </c>
      <c r="E55" s="5" t="s">
        <v>0</v>
      </c>
    </row>
    <row r="56" spans="1:5" x14ac:dyDescent="0.2">
      <c r="A56" s="5" t="s">
        <v>80</v>
      </c>
      <c r="B56" s="6" t="s">
        <v>81</v>
      </c>
      <c r="C56" s="7">
        <v>62</v>
      </c>
      <c r="D56" s="5" t="s">
        <v>18</v>
      </c>
      <c r="E56" s="5" t="s">
        <v>0</v>
      </c>
    </row>
    <row r="57" spans="1:5" x14ac:dyDescent="0.2">
      <c r="A57" s="5" t="s">
        <v>84</v>
      </c>
      <c r="B57" s="6" t="s">
        <v>85</v>
      </c>
      <c r="C57" s="7">
        <v>107</v>
      </c>
      <c r="D57" s="5" t="s">
        <v>18</v>
      </c>
      <c r="E57" s="5" t="s">
        <v>0</v>
      </c>
    </row>
    <row r="58" spans="1:5" x14ac:dyDescent="0.2">
      <c r="A58" s="5" t="s">
        <v>86</v>
      </c>
      <c r="B58" s="6" t="s">
        <v>87</v>
      </c>
      <c r="C58" s="7">
        <v>107</v>
      </c>
      <c r="D58" s="5" t="s">
        <v>18</v>
      </c>
      <c r="E58" s="5" t="s">
        <v>0</v>
      </c>
    </row>
    <row r="59" spans="1:5" x14ac:dyDescent="0.2">
      <c r="A59" s="5" t="s">
        <v>88</v>
      </c>
      <c r="B59" s="6" t="s">
        <v>89</v>
      </c>
      <c r="C59" s="7">
        <v>182</v>
      </c>
      <c r="D59" s="5" t="s">
        <v>18</v>
      </c>
      <c r="E59" s="5" t="s">
        <v>0</v>
      </c>
    </row>
    <row r="60" spans="1:5" x14ac:dyDescent="0.2">
      <c r="A60" s="5" t="s">
        <v>97</v>
      </c>
      <c r="B60" s="6" t="s">
        <v>98</v>
      </c>
      <c r="C60" s="7">
        <v>111</v>
      </c>
      <c r="D60" s="5" t="s">
        <v>18</v>
      </c>
      <c r="E60" s="5" t="s">
        <v>0</v>
      </c>
    </row>
    <row r="61" spans="1:5" x14ac:dyDescent="0.2">
      <c r="A61" s="5" t="s">
        <v>101</v>
      </c>
      <c r="B61" s="6" t="s">
        <v>102</v>
      </c>
      <c r="C61" s="7">
        <v>50</v>
      </c>
      <c r="D61" s="5" t="s">
        <v>18</v>
      </c>
      <c r="E61" s="5" t="s">
        <v>24</v>
      </c>
    </row>
    <row r="62" spans="1:5" x14ac:dyDescent="0.2">
      <c r="A62" s="5" t="s">
        <v>136</v>
      </c>
      <c r="B62" s="6" t="s">
        <v>137</v>
      </c>
      <c r="C62" s="7">
        <v>182</v>
      </c>
      <c r="D62" s="5" t="s">
        <v>18</v>
      </c>
      <c r="E62" s="5" t="s">
        <v>0</v>
      </c>
    </row>
    <row r="63" spans="1:5" x14ac:dyDescent="0.2">
      <c r="A63" s="5" t="s">
        <v>39</v>
      </c>
      <c r="B63" s="6" t="s">
        <v>40</v>
      </c>
      <c r="C63" s="7">
        <v>110</v>
      </c>
      <c r="D63" s="5" t="s">
        <v>18</v>
      </c>
      <c r="E63" s="5" t="s">
        <v>41</v>
      </c>
    </row>
    <row r="64" spans="1:5" x14ac:dyDescent="0.2">
      <c r="A64" s="5" t="s">
        <v>44</v>
      </c>
      <c r="B64" s="6" t="s">
        <v>45</v>
      </c>
      <c r="C64" s="7">
        <v>49</v>
      </c>
      <c r="D64" s="5" t="s">
        <v>18</v>
      </c>
      <c r="E64" s="5" t="s">
        <v>41</v>
      </c>
    </row>
    <row r="65" spans="1:5" x14ac:dyDescent="0.2">
      <c r="A65" s="5" t="s">
        <v>92</v>
      </c>
      <c r="B65" s="6" t="s">
        <v>93</v>
      </c>
      <c r="C65" s="7">
        <v>117</v>
      </c>
      <c r="D65" s="5" t="s">
        <v>18</v>
      </c>
      <c r="E65" s="5" t="s">
        <v>94</v>
      </c>
    </row>
    <row r="66" spans="1:5" x14ac:dyDescent="0.2">
      <c r="A66" s="5" t="s">
        <v>138</v>
      </c>
      <c r="B66" s="6" t="s">
        <v>139</v>
      </c>
      <c r="C66" s="7">
        <v>182</v>
      </c>
      <c r="D66" s="5" t="s">
        <v>18</v>
      </c>
      <c r="E66" s="5" t="s">
        <v>94</v>
      </c>
    </row>
    <row r="67" spans="1:5" x14ac:dyDescent="0.2">
      <c r="A67" s="5" t="s">
        <v>56</v>
      </c>
      <c r="B67" s="6" t="s">
        <v>57</v>
      </c>
      <c r="C67" s="7">
        <v>110</v>
      </c>
      <c r="D67" s="5" t="s">
        <v>18</v>
      </c>
      <c r="E67" s="5" t="s">
        <v>58</v>
      </c>
    </row>
    <row r="68" spans="1:5" x14ac:dyDescent="0.2">
      <c r="A68" s="5" t="s">
        <v>65</v>
      </c>
      <c r="B68" s="6" t="s">
        <v>66</v>
      </c>
      <c r="C68" s="7">
        <v>110</v>
      </c>
      <c r="D68" s="5" t="s">
        <v>18</v>
      </c>
      <c r="E68" s="5" t="s">
        <v>67</v>
      </c>
    </row>
  </sheetData>
  <autoFilter ref="A1:E69">
    <sortState ref="A2:E68">
      <sortCondition ref="E1:E69"/>
    </sortState>
  </autoFilter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topLeftCell="A46" workbookViewId="0">
      <selection activeCell="H44" sqref="H44"/>
    </sheetView>
  </sheetViews>
  <sheetFormatPr defaultColWidth="8.875" defaultRowHeight="14.25" x14ac:dyDescent="0.2"/>
  <cols>
    <col min="1" max="1" width="8.875" style="10" bestFit="1" customWidth="1"/>
    <col min="2" max="2" width="14.125" style="11" customWidth="1"/>
    <col min="3" max="3" width="8.5" style="11" customWidth="1"/>
    <col min="4" max="4" width="17.875" style="11" customWidth="1"/>
    <col min="5" max="5" width="34.875" style="12" customWidth="1"/>
    <col min="6" max="16384" width="8.875" style="4"/>
  </cols>
  <sheetData>
    <row r="1" spans="1:5" x14ac:dyDescent="0.2">
      <c r="A1" s="13" t="s">
        <v>162</v>
      </c>
      <c r="B1" s="13" t="s">
        <v>163</v>
      </c>
      <c r="C1" s="13" t="s">
        <v>164</v>
      </c>
      <c r="D1" s="13" t="s">
        <v>165</v>
      </c>
      <c r="E1" s="14" t="s">
        <v>15</v>
      </c>
    </row>
    <row r="2" spans="1:5" x14ac:dyDescent="0.2">
      <c r="A2" s="33" t="s">
        <v>202</v>
      </c>
      <c r="B2" s="5" t="s">
        <v>203</v>
      </c>
      <c r="C2" s="8">
        <v>40</v>
      </c>
      <c r="D2" s="5" t="s">
        <v>18</v>
      </c>
      <c r="E2" s="15" t="s">
        <v>279</v>
      </c>
    </row>
    <row r="3" spans="1:5" x14ac:dyDescent="0.2">
      <c r="A3" s="33" t="s">
        <v>204</v>
      </c>
      <c r="B3" s="5" t="s">
        <v>205</v>
      </c>
      <c r="C3" s="8">
        <v>40</v>
      </c>
      <c r="D3" s="5" t="s">
        <v>18</v>
      </c>
      <c r="E3" s="15" t="s">
        <v>279</v>
      </c>
    </row>
    <row r="4" spans="1:5" x14ac:dyDescent="0.2">
      <c r="A4" s="9">
        <v>1301</v>
      </c>
      <c r="B4" s="5" t="s">
        <v>229</v>
      </c>
      <c r="C4" s="8">
        <v>184</v>
      </c>
      <c r="D4" s="5" t="s">
        <v>18</v>
      </c>
      <c r="E4" s="15" t="s">
        <v>283</v>
      </c>
    </row>
    <row r="5" spans="1:5" x14ac:dyDescent="0.2">
      <c r="A5" s="9">
        <v>1308</v>
      </c>
      <c r="B5" s="5" t="s">
        <v>230</v>
      </c>
      <c r="C5" s="8">
        <v>128</v>
      </c>
      <c r="D5" s="5" t="s">
        <v>18</v>
      </c>
      <c r="E5" s="15" t="s">
        <v>283</v>
      </c>
    </row>
    <row r="6" spans="1:5" x14ac:dyDescent="0.2">
      <c r="A6" s="9">
        <v>1309</v>
      </c>
      <c r="B6" s="5" t="s">
        <v>231</v>
      </c>
      <c r="C6" s="8">
        <v>64</v>
      </c>
      <c r="D6" s="5" t="s">
        <v>18</v>
      </c>
      <c r="E6" s="15" t="s">
        <v>283</v>
      </c>
    </row>
    <row r="7" spans="1:5" x14ac:dyDescent="0.2">
      <c r="A7" s="9">
        <v>1310</v>
      </c>
      <c r="B7" s="5" t="s">
        <v>232</v>
      </c>
      <c r="C7" s="8">
        <v>83</v>
      </c>
      <c r="D7" s="5" t="s">
        <v>18</v>
      </c>
      <c r="E7" s="15" t="s">
        <v>270</v>
      </c>
    </row>
    <row r="8" spans="1:5" x14ac:dyDescent="0.2">
      <c r="A8" s="9">
        <v>1312</v>
      </c>
      <c r="B8" s="5" t="s">
        <v>233</v>
      </c>
      <c r="C8" s="8">
        <v>128</v>
      </c>
      <c r="D8" s="5" t="s">
        <v>18</v>
      </c>
      <c r="E8" s="15" t="s">
        <v>270</v>
      </c>
    </row>
    <row r="9" spans="1:5" x14ac:dyDescent="0.2">
      <c r="A9" s="9">
        <v>1314</v>
      </c>
      <c r="B9" s="5" t="s">
        <v>234</v>
      </c>
      <c r="C9" s="8">
        <v>128</v>
      </c>
      <c r="D9" s="5" t="s">
        <v>18</v>
      </c>
      <c r="E9" s="15" t="s">
        <v>283</v>
      </c>
    </row>
    <row r="10" spans="1:5" x14ac:dyDescent="0.2">
      <c r="A10" s="33" t="s">
        <v>168</v>
      </c>
      <c r="B10" s="5" t="s">
        <v>169</v>
      </c>
      <c r="C10" s="8">
        <v>40</v>
      </c>
      <c r="D10" s="5" t="s">
        <v>18</v>
      </c>
      <c r="E10" s="15" t="s">
        <v>270</v>
      </c>
    </row>
    <row r="11" spans="1:5" x14ac:dyDescent="0.2">
      <c r="A11" s="33" t="s">
        <v>170</v>
      </c>
      <c r="B11" s="5" t="s">
        <v>171</v>
      </c>
      <c r="C11" s="8">
        <v>40</v>
      </c>
      <c r="D11" s="5" t="s">
        <v>18</v>
      </c>
      <c r="E11" s="15" t="s">
        <v>270</v>
      </c>
    </row>
    <row r="12" spans="1:5" x14ac:dyDescent="0.2">
      <c r="A12" s="9">
        <v>1101</v>
      </c>
      <c r="B12" s="5" t="s">
        <v>214</v>
      </c>
      <c r="C12" s="8">
        <v>184</v>
      </c>
      <c r="D12" s="5" t="s">
        <v>18</v>
      </c>
      <c r="E12" s="15" t="s">
        <v>280</v>
      </c>
    </row>
    <row r="13" spans="1:5" x14ac:dyDescent="0.2">
      <c r="A13" s="9">
        <v>1906</v>
      </c>
      <c r="B13" s="5" t="s">
        <v>253</v>
      </c>
      <c r="C13" s="8">
        <v>120</v>
      </c>
      <c r="D13" s="5" t="s">
        <v>18</v>
      </c>
      <c r="E13" s="15" t="s">
        <v>274</v>
      </c>
    </row>
    <row r="14" spans="1:5" x14ac:dyDescent="0.2">
      <c r="A14" s="9">
        <v>1108</v>
      </c>
      <c r="B14" s="5" t="s">
        <v>218</v>
      </c>
      <c r="C14" s="8">
        <v>128</v>
      </c>
      <c r="D14" s="5" t="s">
        <v>18</v>
      </c>
      <c r="E14" s="15" t="s">
        <v>280</v>
      </c>
    </row>
    <row r="15" spans="1:5" x14ac:dyDescent="0.2">
      <c r="A15" s="9">
        <v>1109</v>
      </c>
      <c r="B15" s="5" t="s">
        <v>219</v>
      </c>
      <c r="C15" s="8">
        <v>64</v>
      </c>
      <c r="D15" s="5" t="s">
        <v>18</v>
      </c>
      <c r="E15" s="15" t="s">
        <v>280</v>
      </c>
    </row>
    <row r="16" spans="1:5" x14ac:dyDescent="0.2">
      <c r="A16" s="9">
        <v>1110</v>
      </c>
      <c r="B16" s="5" t="s">
        <v>220</v>
      </c>
      <c r="C16" s="8">
        <v>83</v>
      </c>
      <c r="D16" s="5" t="s">
        <v>18</v>
      </c>
      <c r="E16" s="15" t="s">
        <v>274</v>
      </c>
    </row>
    <row r="17" spans="1:5" x14ac:dyDescent="0.2">
      <c r="A17" s="9">
        <v>1112</v>
      </c>
      <c r="B17" s="5" t="s">
        <v>221</v>
      </c>
      <c r="C17" s="8">
        <v>128</v>
      </c>
      <c r="D17" s="5" t="s">
        <v>18</v>
      </c>
      <c r="E17" s="15" t="s">
        <v>280</v>
      </c>
    </row>
    <row r="18" spans="1:5" x14ac:dyDescent="0.2">
      <c r="A18" s="9">
        <v>1114</v>
      </c>
      <c r="B18" s="5" t="s">
        <v>222</v>
      </c>
      <c r="C18" s="8">
        <v>128</v>
      </c>
      <c r="D18" s="5" t="s">
        <v>18</v>
      </c>
      <c r="E18" s="15" t="s">
        <v>274</v>
      </c>
    </row>
    <row r="19" spans="1:5" x14ac:dyDescent="0.2">
      <c r="A19" s="9">
        <v>1401</v>
      </c>
      <c r="B19" s="5" t="s">
        <v>235</v>
      </c>
      <c r="C19" s="8">
        <v>128</v>
      </c>
      <c r="D19" s="5" t="s">
        <v>18</v>
      </c>
      <c r="E19" s="15" t="s">
        <v>274</v>
      </c>
    </row>
    <row r="20" spans="1:5" x14ac:dyDescent="0.2">
      <c r="A20" s="9">
        <v>1407</v>
      </c>
      <c r="B20" s="5" t="s">
        <v>236</v>
      </c>
      <c r="C20" s="8">
        <v>184</v>
      </c>
      <c r="D20" s="5" t="s">
        <v>18</v>
      </c>
      <c r="E20" s="15" t="s">
        <v>280</v>
      </c>
    </row>
    <row r="21" spans="1:5" x14ac:dyDescent="0.2">
      <c r="A21" s="9">
        <v>1408</v>
      </c>
      <c r="B21" s="5" t="s">
        <v>237</v>
      </c>
      <c r="C21" s="8">
        <v>128</v>
      </c>
      <c r="D21" s="5" t="s">
        <v>18</v>
      </c>
      <c r="E21" s="15" t="s">
        <v>280</v>
      </c>
    </row>
    <row r="22" spans="1:5" x14ac:dyDescent="0.2">
      <c r="A22" s="9">
        <v>1409</v>
      </c>
      <c r="B22" s="5" t="s">
        <v>238</v>
      </c>
      <c r="C22" s="8">
        <v>64</v>
      </c>
      <c r="D22" s="5" t="s">
        <v>18</v>
      </c>
      <c r="E22" s="15" t="s">
        <v>274</v>
      </c>
    </row>
    <row r="23" spans="1:5" x14ac:dyDescent="0.2">
      <c r="A23" s="9">
        <v>1410</v>
      </c>
      <c r="B23" s="5" t="s">
        <v>239</v>
      </c>
      <c r="C23" s="8">
        <v>128</v>
      </c>
      <c r="D23" s="5" t="s">
        <v>18</v>
      </c>
      <c r="E23" s="15" t="s">
        <v>274</v>
      </c>
    </row>
    <row r="24" spans="1:5" x14ac:dyDescent="0.2">
      <c r="A24" s="9">
        <v>1412</v>
      </c>
      <c r="B24" s="5" t="s">
        <v>240</v>
      </c>
      <c r="C24" s="8">
        <v>83</v>
      </c>
      <c r="D24" s="5" t="s">
        <v>18</v>
      </c>
      <c r="E24" s="15" t="s">
        <v>274</v>
      </c>
    </row>
    <row r="25" spans="1:5" x14ac:dyDescent="0.2">
      <c r="A25" s="9">
        <v>1414</v>
      </c>
      <c r="B25" s="5" t="s">
        <v>241</v>
      </c>
      <c r="C25" s="8">
        <v>121</v>
      </c>
      <c r="D25" s="5" t="s">
        <v>18</v>
      </c>
      <c r="E25" s="15" t="s">
        <v>274</v>
      </c>
    </row>
    <row r="26" spans="1:5" x14ac:dyDescent="0.2">
      <c r="A26" s="9">
        <v>1601</v>
      </c>
      <c r="B26" s="5" t="s">
        <v>247</v>
      </c>
      <c r="C26" s="8">
        <v>128</v>
      </c>
      <c r="D26" s="5" t="s">
        <v>18</v>
      </c>
      <c r="E26" s="15" t="s">
        <v>280</v>
      </c>
    </row>
    <row r="27" spans="1:5" x14ac:dyDescent="0.2">
      <c r="A27" s="9">
        <v>1603</v>
      </c>
      <c r="B27" s="5" t="s">
        <v>248</v>
      </c>
      <c r="C27" s="8">
        <v>128</v>
      </c>
      <c r="D27" s="5" t="s">
        <v>18</v>
      </c>
      <c r="E27" s="15" t="s">
        <v>280</v>
      </c>
    </row>
    <row r="28" spans="1:5" x14ac:dyDescent="0.2">
      <c r="A28" s="9">
        <v>1607</v>
      </c>
      <c r="B28" s="5" t="s">
        <v>249</v>
      </c>
      <c r="C28" s="8">
        <v>128</v>
      </c>
      <c r="D28" s="5" t="s">
        <v>18</v>
      </c>
      <c r="E28" s="15" t="s">
        <v>274</v>
      </c>
    </row>
    <row r="29" spans="1:5" x14ac:dyDescent="0.2">
      <c r="A29" s="9">
        <v>1608</v>
      </c>
      <c r="B29" s="5" t="s">
        <v>250</v>
      </c>
      <c r="C29" s="8">
        <v>60</v>
      </c>
      <c r="D29" s="5" t="s">
        <v>18</v>
      </c>
      <c r="E29" s="15" t="s">
        <v>274</v>
      </c>
    </row>
    <row r="30" spans="1:5" x14ac:dyDescent="0.2">
      <c r="A30" s="9">
        <v>1609</v>
      </c>
      <c r="B30" s="5" t="s">
        <v>251</v>
      </c>
      <c r="C30" s="8">
        <v>128</v>
      </c>
      <c r="D30" s="5" t="s">
        <v>18</v>
      </c>
      <c r="E30" s="15" t="s">
        <v>280</v>
      </c>
    </row>
    <row r="31" spans="1:5" x14ac:dyDescent="0.2">
      <c r="A31" s="9">
        <v>1613</v>
      </c>
      <c r="B31" s="5" t="s">
        <v>252</v>
      </c>
      <c r="C31" s="8">
        <v>128</v>
      </c>
      <c r="D31" s="5" t="s">
        <v>18</v>
      </c>
      <c r="E31" s="15" t="s">
        <v>274</v>
      </c>
    </row>
    <row r="32" spans="1:5" x14ac:dyDescent="0.2">
      <c r="A32" s="33" t="s">
        <v>172</v>
      </c>
      <c r="B32" s="5" t="s">
        <v>173</v>
      </c>
      <c r="C32" s="8">
        <v>40</v>
      </c>
      <c r="D32" s="5" t="s">
        <v>18</v>
      </c>
      <c r="E32" s="15" t="s">
        <v>272</v>
      </c>
    </row>
    <row r="33" spans="1:5" x14ac:dyDescent="0.2">
      <c r="A33" s="33" t="s">
        <v>174</v>
      </c>
      <c r="B33" s="5" t="s">
        <v>175</v>
      </c>
      <c r="C33" s="8">
        <v>40</v>
      </c>
      <c r="D33" s="5" t="s">
        <v>18</v>
      </c>
      <c r="E33" s="15" t="s">
        <v>274</v>
      </c>
    </row>
    <row r="34" spans="1:5" x14ac:dyDescent="0.2">
      <c r="A34" s="33" t="s">
        <v>254</v>
      </c>
      <c r="B34" s="5" t="s">
        <v>255</v>
      </c>
      <c r="C34" s="8">
        <v>40</v>
      </c>
      <c r="D34" s="5" t="s">
        <v>18</v>
      </c>
      <c r="E34" s="15" t="s">
        <v>274</v>
      </c>
    </row>
    <row r="35" spans="1:5" s="47" customFormat="1" x14ac:dyDescent="0.2">
      <c r="A35" s="33" t="s">
        <v>194</v>
      </c>
      <c r="B35" s="5" t="s">
        <v>195</v>
      </c>
      <c r="C35" s="8">
        <v>40</v>
      </c>
      <c r="D35" s="5" t="s">
        <v>18</v>
      </c>
      <c r="E35" s="15" t="s">
        <v>274</v>
      </c>
    </row>
    <row r="36" spans="1:5" s="47" customFormat="1" x14ac:dyDescent="0.2">
      <c r="A36" s="33" t="s">
        <v>196</v>
      </c>
      <c r="B36" s="5" t="s">
        <v>197</v>
      </c>
      <c r="C36" s="8">
        <v>40</v>
      </c>
      <c r="D36" s="5" t="s">
        <v>18</v>
      </c>
      <c r="E36" s="15" t="s">
        <v>274</v>
      </c>
    </row>
    <row r="37" spans="1:5" s="47" customFormat="1" x14ac:dyDescent="0.2">
      <c r="A37" s="33" t="s">
        <v>260</v>
      </c>
      <c r="B37" s="5" t="s">
        <v>261</v>
      </c>
      <c r="C37" s="8">
        <v>40</v>
      </c>
      <c r="D37" s="5" t="s">
        <v>18</v>
      </c>
      <c r="E37" s="15" t="s">
        <v>274</v>
      </c>
    </row>
    <row r="38" spans="1:5" s="47" customFormat="1" x14ac:dyDescent="0.2">
      <c r="A38" s="33" t="s">
        <v>206</v>
      </c>
      <c r="B38" s="5" t="s">
        <v>207</v>
      </c>
      <c r="C38" s="8">
        <v>40</v>
      </c>
      <c r="D38" s="5" t="s">
        <v>18</v>
      </c>
      <c r="E38" s="15" t="s">
        <v>280</v>
      </c>
    </row>
    <row r="39" spans="1:5" s="47" customFormat="1" x14ac:dyDescent="0.2">
      <c r="A39" s="33" t="s">
        <v>208</v>
      </c>
      <c r="B39" s="5" t="s">
        <v>209</v>
      </c>
      <c r="C39" s="8">
        <v>40</v>
      </c>
      <c r="D39" s="5" t="s">
        <v>18</v>
      </c>
      <c r="E39" s="15" t="s">
        <v>274</v>
      </c>
    </row>
    <row r="40" spans="1:5" x14ac:dyDescent="0.2">
      <c r="A40" s="33" t="s">
        <v>210</v>
      </c>
      <c r="B40" s="5" t="s">
        <v>211</v>
      </c>
      <c r="C40" s="8">
        <v>40</v>
      </c>
      <c r="D40" s="5" t="s">
        <v>18</v>
      </c>
      <c r="E40" s="15" t="s">
        <v>280</v>
      </c>
    </row>
    <row r="41" spans="1:5" x14ac:dyDescent="0.2">
      <c r="A41" s="33" t="s">
        <v>212</v>
      </c>
      <c r="B41" s="5" t="s">
        <v>213</v>
      </c>
      <c r="C41" s="8">
        <v>40</v>
      </c>
      <c r="D41" s="5" t="s">
        <v>18</v>
      </c>
      <c r="E41" s="15" t="s">
        <v>274</v>
      </c>
    </row>
    <row r="42" spans="1:5" x14ac:dyDescent="0.2">
      <c r="A42" s="48">
        <v>1215</v>
      </c>
      <c r="B42" s="44" t="s">
        <v>227</v>
      </c>
      <c r="C42" s="45">
        <v>83</v>
      </c>
      <c r="D42" s="44" t="s">
        <v>18</v>
      </c>
      <c r="E42" s="46" t="s">
        <v>272</v>
      </c>
    </row>
    <row r="43" spans="1:5" x14ac:dyDescent="0.2">
      <c r="A43" s="48">
        <v>1217</v>
      </c>
      <c r="B43" s="44" t="s">
        <v>228</v>
      </c>
      <c r="C43" s="45">
        <v>128</v>
      </c>
      <c r="D43" s="44" t="s">
        <v>18</v>
      </c>
      <c r="E43" s="46" t="s">
        <v>272</v>
      </c>
    </row>
    <row r="44" spans="1:5" x14ac:dyDescent="0.2">
      <c r="A44" s="48">
        <v>1103</v>
      </c>
      <c r="B44" s="44" t="s">
        <v>215</v>
      </c>
      <c r="C44" s="45">
        <v>85</v>
      </c>
      <c r="D44" s="44" t="s">
        <v>18</v>
      </c>
      <c r="E44" s="46" t="s">
        <v>272</v>
      </c>
    </row>
    <row r="45" spans="1:5" x14ac:dyDescent="0.2">
      <c r="A45" s="43" t="s">
        <v>182</v>
      </c>
      <c r="B45" s="44" t="s">
        <v>183</v>
      </c>
      <c r="C45" s="45">
        <v>40</v>
      </c>
      <c r="D45" s="44" t="s">
        <v>18</v>
      </c>
      <c r="E45" s="46" t="s">
        <v>269</v>
      </c>
    </row>
    <row r="46" spans="1:5" x14ac:dyDescent="0.2">
      <c r="A46" s="43" t="s">
        <v>184</v>
      </c>
      <c r="B46" s="44" t="s">
        <v>185</v>
      </c>
      <c r="C46" s="45">
        <v>40</v>
      </c>
      <c r="D46" s="44" t="s">
        <v>18</v>
      </c>
      <c r="E46" s="46" t="s">
        <v>269</v>
      </c>
    </row>
    <row r="47" spans="1:5" x14ac:dyDescent="0.2">
      <c r="A47" s="43" t="s">
        <v>256</v>
      </c>
      <c r="B47" s="44" t="s">
        <v>257</v>
      </c>
      <c r="C47" s="45">
        <v>40</v>
      </c>
      <c r="D47" s="44" t="s">
        <v>18</v>
      </c>
      <c r="E47" s="46" t="s">
        <v>269</v>
      </c>
    </row>
    <row r="48" spans="1:5" x14ac:dyDescent="0.2">
      <c r="A48" s="9">
        <v>1207</v>
      </c>
      <c r="B48" s="5" t="s">
        <v>223</v>
      </c>
      <c r="C48" s="8">
        <v>184</v>
      </c>
      <c r="D48" s="5" t="s">
        <v>18</v>
      </c>
      <c r="E48" s="15" t="s">
        <v>282</v>
      </c>
    </row>
    <row r="49" spans="1:5" x14ac:dyDescent="0.2">
      <c r="A49" s="9">
        <v>1211</v>
      </c>
      <c r="B49" s="5" t="s">
        <v>224</v>
      </c>
      <c r="C49" s="8">
        <v>128</v>
      </c>
      <c r="D49" s="5" t="s">
        <v>18</v>
      </c>
      <c r="E49" s="15" t="s">
        <v>282</v>
      </c>
    </row>
    <row r="50" spans="1:5" x14ac:dyDescent="0.2">
      <c r="A50" s="9">
        <v>1212</v>
      </c>
      <c r="B50" s="5" t="s">
        <v>225</v>
      </c>
      <c r="C50" s="8">
        <v>64</v>
      </c>
      <c r="D50" s="5" t="s">
        <v>18</v>
      </c>
      <c r="E50" s="15" t="s">
        <v>269</v>
      </c>
    </row>
    <row r="51" spans="1:5" s="47" customFormat="1" x14ac:dyDescent="0.2">
      <c r="A51" s="9">
        <v>1213</v>
      </c>
      <c r="B51" s="5" t="s">
        <v>226</v>
      </c>
      <c r="C51" s="8">
        <v>128</v>
      </c>
      <c r="D51" s="5" t="s">
        <v>18</v>
      </c>
      <c r="E51" s="15" t="s">
        <v>269</v>
      </c>
    </row>
    <row r="52" spans="1:5" s="47" customFormat="1" x14ac:dyDescent="0.2">
      <c r="A52" s="43" t="s">
        <v>178</v>
      </c>
      <c r="B52" s="44" t="s">
        <v>179</v>
      </c>
      <c r="C52" s="45">
        <v>40</v>
      </c>
      <c r="D52" s="44" t="s">
        <v>18</v>
      </c>
      <c r="E52" s="46" t="s">
        <v>275</v>
      </c>
    </row>
    <row r="53" spans="1:5" s="47" customFormat="1" x14ac:dyDescent="0.2">
      <c r="A53" s="43" t="s">
        <v>180</v>
      </c>
      <c r="B53" s="44" t="s">
        <v>181</v>
      </c>
      <c r="C53" s="45">
        <v>40</v>
      </c>
      <c r="D53" s="44" t="s">
        <v>18</v>
      </c>
      <c r="E53" s="46" t="s">
        <v>275</v>
      </c>
    </row>
    <row r="54" spans="1:5" x14ac:dyDescent="0.2">
      <c r="A54" s="9">
        <v>1105</v>
      </c>
      <c r="B54" s="5" t="s">
        <v>216</v>
      </c>
      <c r="C54" s="8">
        <v>129</v>
      </c>
      <c r="D54" s="5" t="s">
        <v>18</v>
      </c>
      <c r="E54" s="15" t="s">
        <v>276</v>
      </c>
    </row>
    <row r="55" spans="1:5" x14ac:dyDescent="0.2">
      <c r="A55" s="33" t="s">
        <v>176</v>
      </c>
      <c r="B55" s="5" t="s">
        <v>177</v>
      </c>
      <c r="C55" s="8">
        <v>40</v>
      </c>
      <c r="D55" s="5" t="s">
        <v>18</v>
      </c>
      <c r="E55" s="15" t="s">
        <v>275</v>
      </c>
    </row>
    <row r="56" spans="1:5" x14ac:dyDescent="0.2">
      <c r="A56" s="33" t="s">
        <v>186</v>
      </c>
      <c r="B56" s="5" t="s">
        <v>187</v>
      </c>
      <c r="C56" s="8">
        <v>40</v>
      </c>
      <c r="D56" s="5" t="s">
        <v>18</v>
      </c>
      <c r="E56" s="15" t="s">
        <v>276</v>
      </c>
    </row>
    <row r="57" spans="1:5" x14ac:dyDescent="0.2">
      <c r="A57" s="33" t="s">
        <v>188</v>
      </c>
      <c r="B57" s="5" t="s">
        <v>189</v>
      </c>
      <c r="C57" s="8">
        <v>40</v>
      </c>
      <c r="D57" s="5" t="s">
        <v>18</v>
      </c>
      <c r="E57" s="15" t="s">
        <v>275</v>
      </c>
    </row>
    <row r="58" spans="1:5" x14ac:dyDescent="0.2">
      <c r="A58" s="33" t="s">
        <v>190</v>
      </c>
      <c r="B58" s="5" t="s">
        <v>191</v>
      </c>
      <c r="C58" s="8">
        <v>40</v>
      </c>
      <c r="D58" s="5" t="s">
        <v>18</v>
      </c>
      <c r="E58" s="15" t="s">
        <v>275</v>
      </c>
    </row>
    <row r="59" spans="1:5" x14ac:dyDescent="0.2">
      <c r="A59" s="33" t="s">
        <v>258</v>
      </c>
      <c r="B59" s="5" t="s">
        <v>259</v>
      </c>
      <c r="C59" s="8">
        <v>40</v>
      </c>
      <c r="D59" s="5" t="s">
        <v>18</v>
      </c>
      <c r="E59" s="15" t="s">
        <v>275</v>
      </c>
    </row>
    <row r="60" spans="1:5" x14ac:dyDescent="0.2">
      <c r="A60" s="33" t="s">
        <v>192</v>
      </c>
      <c r="B60" s="5" t="s">
        <v>193</v>
      </c>
      <c r="C60" s="8">
        <v>40</v>
      </c>
      <c r="D60" s="5" t="s">
        <v>18</v>
      </c>
      <c r="E60" s="15" t="s">
        <v>276</v>
      </c>
    </row>
    <row r="61" spans="1:5" x14ac:dyDescent="0.2">
      <c r="A61" s="9">
        <v>1107</v>
      </c>
      <c r="B61" s="5" t="s">
        <v>217</v>
      </c>
      <c r="C61" s="8">
        <v>129</v>
      </c>
      <c r="D61" s="5" t="s">
        <v>18</v>
      </c>
      <c r="E61" s="15" t="s">
        <v>281</v>
      </c>
    </row>
    <row r="62" spans="1:5" x14ac:dyDescent="0.2">
      <c r="A62" s="9">
        <v>1501</v>
      </c>
      <c r="B62" s="5" t="s">
        <v>242</v>
      </c>
      <c r="C62" s="8">
        <v>248</v>
      </c>
      <c r="D62" s="5" t="s">
        <v>18</v>
      </c>
      <c r="E62" s="15" t="s">
        <v>281</v>
      </c>
    </row>
    <row r="63" spans="1:5" x14ac:dyDescent="0.2">
      <c r="A63" s="9">
        <v>1513</v>
      </c>
      <c r="B63" s="5" t="s">
        <v>243</v>
      </c>
      <c r="C63" s="8">
        <v>83</v>
      </c>
      <c r="D63" s="5" t="s">
        <v>18</v>
      </c>
      <c r="E63" s="15" t="s">
        <v>277</v>
      </c>
    </row>
    <row r="64" spans="1:5" x14ac:dyDescent="0.2">
      <c r="A64" s="9">
        <v>1514</v>
      </c>
      <c r="B64" s="5" t="s">
        <v>244</v>
      </c>
      <c r="C64" s="8">
        <v>64</v>
      </c>
      <c r="D64" s="5" t="s">
        <v>18</v>
      </c>
      <c r="E64" s="15" t="s">
        <v>281</v>
      </c>
    </row>
    <row r="65" spans="1:5" x14ac:dyDescent="0.2">
      <c r="A65" s="9">
        <v>1515</v>
      </c>
      <c r="B65" s="5" t="s">
        <v>245</v>
      </c>
      <c r="C65" s="8">
        <v>128</v>
      </c>
      <c r="D65" s="5" t="s">
        <v>18</v>
      </c>
      <c r="E65" s="15" t="s">
        <v>281</v>
      </c>
    </row>
    <row r="66" spans="1:5" x14ac:dyDescent="0.2">
      <c r="A66" s="9">
        <v>1517</v>
      </c>
      <c r="B66" s="5" t="s">
        <v>246</v>
      </c>
      <c r="C66" s="8">
        <v>128</v>
      </c>
      <c r="D66" s="5" t="s">
        <v>18</v>
      </c>
      <c r="E66" s="15" t="s">
        <v>277</v>
      </c>
    </row>
    <row r="67" spans="1:5" x14ac:dyDescent="0.2">
      <c r="A67" s="33" t="s">
        <v>166</v>
      </c>
      <c r="B67" s="5" t="s">
        <v>167</v>
      </c>
      <c r="C67" s="8">
        <v>40</v>
      </c>
      <c r="D67" s="5" t="s">
        <v>18</v>
      </c>
      <c r="E67" s="15" t="s">
        <v>277</v>
      </c>
    </row>
    <row r="68" spans="1:5" x14ac:dyDescent="0.2">
      <c r="A68" s="33" t="s">
        <v>198</v>
      </c>
      <c r="B68" s="5" t="s">
        <v>199</v>
      </c>
      <c r="C68" s="8">
        <v>40</v>
      </c>
      <c r="D68" s="5" t="s">
        <v>18</v>
      </c>
      <c r="E68" s="15" t="s">
        <v>278</v>
      </c>
    </row>
    <row r="69" spans="1:5" x14ac:dyDescent="0.2">
      <c r="A69" s="33" t="s">
        <v>200</v>
      </c>
      <c r="B69" s="5" t="s">
        <v>201</v>
      </c>
      <c r="C69" s="8">
        <v>40</v>
      </c>
      <c r="D69" s="5" t="s">
        <v>18</v>
      </c>
      <c r="E69" s="15" t="s">
        <v>278</v>
      </c>
    </row>
  </sheetData>
  <autoFilter ref="A1:E69">
    <sortState ref="A2:E69">
      <sortCondition ref="E1:E69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教室分配原则</vt:lpstr>
      <vt:lpstr>二区教室分配方案</vt:lpstr>
      <vt:lpstr>一区教室分配方案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2022-07-13T00:57:15Z</dcterms:modified>
</cp:coreProperties>
</file>